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actgovernment-my.sharepoint.com/personal/lisa_green_act_gov_au/Documents/Annotations Project/11 Apps/Student Worksamples/Accreditation Panel Recommendations Made/"/>
    </mc:Choice>
  </mc:AlternateContent>
  <xr:revisionPtr revIDLastSave="0" documentId="8_{35BD2461-EAED-49B9-B121-AC7CFB46CFC0}" xr6:coauthVersionLast="47" xr6:coauthVersionMax="47" xr10:uidLastSave="{00000000-0000-0000-0000-000000000000}"/>
  <bookViews>
    <workbookView xWindow="-110" yWindow="-110" windowWidth="19420" windowHeight="10420" xr2:uid="{00000000-000D-0000-FFFF-FFFF00000000}"/>
  </bookViews>
  <sheets>
    <sheet name="All Data with Regions" sheetId="1" r:id="rId1"/>
    <sheet name="Africa" sheetId="2" r:id="rId2"/>
    <sheet name="Americas" sheetId="3" r:id="rId3"/>
    <sheet name="AsiaOceania" sheetId="4" r:id="rId4"/>
    <sheet name="Europe" sheetId="5" r:id="rId5"/>
    <sheet name="Middle East"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6" l="1"/>
  <c r="F11" i="6"/>
  <c r="F9" i="6"/>
  <c r="F8" i="6"/>
  <c r="F7" i="6"/>
  <c r="F6" i="6"/>
  <c r="F5" i="6"/>
  <c r="F3" i="6"/>
  <c r="F2" i="6"/>
  <c r="F7" i="5"/>
  <c r="F6" i="5"/>
  <c r="F5" i="5"/>
  <c r="F3" i="5"/>
  <c r="F2" i="5"/>
  <c r="F7" i="4"/>
  <c r="F6" i="4"/>
  <c r="F5" i="4"/>
  <c r="F3" i="4"/>
  <c r="F2" i="4"/>
  <c r="F12" i="3"/>
  <c r="F11" i="3"/>
  <c r="F7" i="3"/>
  <c r="F6" i="3"/>
  <c r="F5" i="3"/>
  <c r="F3" i="3"/>
  <c r="F2" i="3"/>
  <c r="F7" i="2"/>
  <c r="F6" i="2"/>
  <c r="F5" i="2"/>
  <c r="F3" i="2"/>
  <c r="F2" i="2"/>
  <c r="H7" i="1"/>
  <c r="H6" i="1"/>
  <c r="H5" i="1"/>
  <c r="H3" i="1"/>
  <c r="H2" i="1"/>
  <c r="F12" i="4" l="1"/>
  <c r="F11" i="4"/>
  <c r="F11" i="2"/>
  <c r="F12" i="2"/>
  <c r="H11" i="1"/>
  <c r="H12" i="1" l="1"/>
</calcChain>
</file>

<file path=xl/sharedStrings.xml><?xml version="1.0" encoding="utf-8"?>
<sst xmlns="http://schemas.openxmlformats.org/spreadsheetml/2006/main" count="1264" uniqueCount="229">
  <si>
    <t>country</t>
  </si>
  <si>
    <t>Afghanistan</t>
  </si>
  <si>
    <t>Angola</t>
  </si>
  <si>
    <t>Albania</t>
  </si>
  <si>
    <t>Andorra</t>
  </si>
  <si>
    <t>United Arab Emirates</t>
  </si>
  <si>
    <t>Argentina</t>
  </si>
  <si>
    <t>Armenia</t>
  </si>
  <si>
    <t>Antigua and Barbuda</t>
  </si>
  <si>
    <t>Australia</t>
  </si>
  <si>
    <t>Austria</t>
  </si>
  <si>
    <t>Azerbaijan</t>
  </si>
  <si>
    <t>Burundi</t>
  </si>
  <si>
    <t>Belgium</t>
  </si>
  <si>
    <t>Benin</t>
  </si>
  <si>
    <t>Burkina Faso</t>
  </si>
  <si>
    <t>Bangladesh</t>
  </si>
  <si>
    <t>Bulgaria</t>
  </si>
  <si>
    <t>Bahrain</t>
  </si>
  <si>
    <t>Bahamas</t>
  </si>
  <si>
    <t>Bosnia and Herzegovina</t>
  </si>
  <si>
    <t>Belarus</t>
  </si>
  <si>
    <t>Belize</t>
  </si>
  <si>
    <t>Bolivia</t>
  </si>
  <si>
    <t>Brazil</t>
  </si>
  <si>
    <t>Barbados</t>
  </si>
  <si>
    <t>Brunei</t>
  </si>
  <si>
    <t>Bhutan</t>
  </si>
  <si>
    <t>Botswana</t>
  </si>
  <si>
    <t>Central African Republic</t>
  </si>
  <si>
    <t>Canada</t>
  </si>
  <si>
    <t>Switzerland</t>
  </si>
  <si>
    <t>Chile</t>
  </si>
  <si>
    <t>China</t>
  </si>
  <si>
    <t>Cote d'Ivoire</t>
  </si>
  <si>
    <t>Cameroon</t>
  </si>
  <si>
    <t>Congo, Dem. Rep.</t>
  </si>
  <si>
    <t>Congo, Rep.</t>
  </si>
  <si>
    <t>Colombia</t>
  </si>
  <si>
    <t>Comoros</t>
  </si>
  <si>
    <t>Cape Verde</t>
  </si>
  <si>
    <t>Costa Rica</t>
  </si>
  <si>
    <t>Cuba</t>
  </si>
  <si>
    <t>Cyprus</t>
  </si>
  <si>
    <t>Czech Republic</t>
  </si>
  <si>
    <t>Germany</t>
  </si>
  <si>
    <t>Djibouti</t>
  </si>
  <si>
    <t>Dominica</t>
  </si>
  <si>
    <t>Denmark</t>
  </si>
  <si>
    <t>Dominican Republic</t>
  </si>
  <si>
    <t>Algeria</t>
  </si>
  <si>
    <t>Ecuador</t>
  </si>
  <si>
    <t>Egypt</t>
  </si>
  <si>
    <t>Eritrea</t>
  </si>
  <si>
    <t>Spain</t>
  </si>
  <si>
    <t>Estonia</t>
  </si>
  <si>
    <t>Ethiopia</t>
  </si>
  <si>
    <t>Finland</t>
  </si>
  <si>
    <t>Fiji</t>
  </si>
  <si>
    <t>France</t>
  </si>
  <si>
    <t>Micronesia, Fed. Sts.</t>
  </si>
  <si>
    <t>Gabon</t>
  </si>
  <si>
    <t>United Kingdom</t>
  </si>
  <si>
    <t>Georgia</t>
  </si>
  <si>
    <t>Ghana</t>
  </si>
  <si>
    <t>Guinea</t>
  </si>
  <si>
    <t>Gambia</t>
  </si>
  <si>
    <t>Guinea-Bissau</t>
  </si>
  <si>
    <t>Equatorial Guinea</t>
  </si>
  <si>
    <t>Greece</t>
  </si>
  <si>
    <t>Grenada</t>
  </si>
  <si>
    <t>Guatemala</t>
  </si>
  <si>
    <t>Guyana</t>
  </si>
  <si>
    <t>Honduras</t>
  </si>
  <si>
    <t>Croatia</t>
  </si>
  <si>
    <t>Haiti</t>
  </si>
  <si>
    <t>Hungary</t>
  </si>
  <si>
    <t>Indonesia</t>
  </si>
  <si>
    <t>India</t>
  </si>
  <si>
    <t>Ireland</t>
  </si>
  <si>
    <t>Iran</t>
  </si>
  <si>
    <t>Iraq</t>
  </si>
  <si>
    <t>Iceland</t>
  </si>
  <si>
    <t>Israel</t>
  </si>
  <si>
    <t>Italy</t>
  </si>
  <si>
    <t>Jamaica</t>
  </si>
  <si>
    <t>Jordan</t>
  </si>
  <si>
    <t>Japan</t>
  </si>
  <si>
    <t>Kazakhstan</t>
  </si>
  <si>
    <t>Kenya</t>
  </si>
  <si>
    <t>Kyrgyz Republic</t>
  </si>
  <si>
    <t>Cambodia</t>
  </si>
  <si>
    <t>Kiribati</t>
  </si>
  <si>
    <t>St. Kitts and Nevis</t>
  </si>
  <si>
    <t>South Korea</t>
  </si>
  <si>
    <t>Kuwait</t>
  </si>
  <si>
    <t>Lao</t>
  </si>
  <si>
    <t>Lebanon</t>
  </si>
  <si>
    <t>Liberia</t>
  </si>
  <si>
    <t>Libya</t>
  </si>
  <si>
    <t>St. Lucia</t>
  </si>
  <si>
    <t>Sri Lanka</t>
  </si>
  <si>
    <t>Lesotho</t>
  </si>
  <si>
    <t>Lithuania</t>
  </si>
  <si>
    <t>Luxembourg</t>
  </si>
  <si>
    <t>Latvia</t>
  </si>
  <si>
    <t>Morocco</t>
  </si>
  <si>
    <t>Monaco</t>
  </si>
  <si>
    <t>Moldova</t>
  </si>
  <si>
    <t>Madagascar</t>
  </si>
  <si>
    <t>Maldives</t>
  </si>
  <si>
    <t>Mexico</t>
  </si>
  <si>
    <t>Marshall Islands</t>
  </si>
  <si>
    <t>North Macedonia</t>
  </si>
  <si>
    <t>Mali</t>
  </si>
  <si>
    <t>Malta</t>
  </si>
  <si>
    <t>Myanmar</t>
  </si>
  <si>
    <t>Montenegro</t>
  </si>
  <si>
    <t>Mongolia</t>
  </si>
  <si>
    <t>Mozambique</t>
  </si>
  <si>
    <t>Mauritania</t>
  </si>
  <si>
    <t>Mauritius</t>
  </si>
  <si>
    <t>Malawi</t>
  </si>
  <si>
    <t>Malaysia</t>
  </si>
  <si>
    <t>Namibia</t>
  </si>
  <si>
    <t>Niger</t>
  </si>
  <si>
    <t>Nigeria</t>
  </si>
  <si>
    <t>Nicaragua</t>
  </si>
  <si>
    <t>Netherlands</t>
  </si>
  <si>
    <t>Norway</t>
  </si>
  <si>
    <t>Nepal</t>
  </si>
  <si>
    <t>Nauru</t>
  </si>
  <si>
    <t>New Zealand</t>
  </si>
  <si>
    <t>Oman</t>
  </si>
  <si>
    <t>Pakistan</t>
  </si>
  <si>
    <t>Panama</t>
  </si>
  <si>
    <t>Peru</t>
  </si>
  <si>
    <t>Philippines</t>
  </si>
  <si>
    <t>Palau</t>
  </si>
  <si>
    <t>Papua New Guinea</t>
  </si>
  <si>
    <t>Poland</t>
  </si>
  <si>
    <t>North Korea</t>
  </si>
  <si>
    <t>Portugal</t>
  </si>
  <si>
    <t>Paraguay</t>
  </si>
  <si>
    <t>Palestine</t>
  </si>
  <si>
    <t>Qatar</t>
  </si>
  <si>
    <t>Romania</t>
  </si>
  <si>
    <t>Russia</t>
  </si>
  <si>
    <t>Rwanda</t>
  </si>
  <si>
    <t>Saudi Arabia</t>
  </si>
  <si>
    <t>Sudan</t>
  </si>
  <si>
    <t>Senegal</t>
  </si>
  <si>
    <t>Singapore</t>
  </si>
  <si>
    <t>Solomon Islands</t>
  </si>
  <si>
    <t>Sierra Leone</t>
  </si>
  <si>
    <t>El Salvador</t>
  </si>
  <si>
    <t>San Marino</t>
  </si>
  <si>
    <t>Somalia</t>
  </si>
  <si>
    <t>Serbia</t>
  </si>
  <si>
    <t>South Sudan</t>
  </si>
  <si>
    <t>Sao Tome and Principe</t>
  </si>
  <si>
    <t>Suriname</t>
  </si>
  <si>
    <t>Slovak Republic</t>
  </si>
  <si>
    <t>Slovenia</t>
  </si>
  <si>
    <t>Sweden</t>
  </si>
  <si>
    <t>Eswatini</t>
  </si>
  <si>
    <t>Seychelles</t>
  </si>
  <si>
    <t>Syria</t>
  </si>
  <si>
    <t>Chad</t>
  </si>
  <si>
    <t>Togo</t>
  </si>
  <si>
    <t>Thailand</t>
  </si>
  <si>
    <t>Tajikistan</t>
  </si>
  <si>
    <t>Turkmenistan</t>
  </si>
  <si>
    <t>Timor-Leste</t>
  </si>
  <si>
    <t>Tonga</t>
  </si>
  <si>
    <t>Trinidad and Tobago</t>
  </si>
  <si>
    <t>Tunisia</t>
  </si>
  <si>
    <t>Turkey</t>
  </si>
  <si>
    <t>Tuvalu</t>
  </si>
  <si>
    <t>Tanzania</t>
  </si>
  <si>
    <t>Uganda</t>
  </si>
  <si>
    <t>Ukraine</t>
  </si>
  <si>
    <t>Uruguay</t>
  </si>
  <si>
    <t>United States</t>
  </si>
  <si>
    <t>Uzbekistan</t>
  </si>
  <si>
    <t>St. Vincent and the Grenadines</t>
  </si>
  <si>
    <t>Venezuela</t>
  </si>
  <si>
    <t>Vietnam</t>
  </si>
  <si>
    <t>Vanuatu</t>
  </si>
  <si>
    <t>Samoa</t>
  </si>
  <si>
    <t>Yemen</t>
  </si>
  <si>
    <t>South Africa</t>
  </si>
  <si>
    <t>Zambia</t>
  </si>
  <si>
    <t>Zimbabwe</t>
  </si>
  <si>
    <t>Asia</t>
  </si>
  <si>
    <t>Africa</t>
  </si>
  <si>
    <t>Europe</t>
  </si>
  <si>
    <t>Middle East</t>
  </si>
  <si>
    <t>Americas</t>
  </si>
  <si>
    <t>Oceania</t>
  </si>
  <si>
    <t>Americans</t>
  </si>
  <si>
    <t>Asoa</t>
  </si>
  <si>
    <t>Region</t>
  </si>
  <si>
    <t>% of 1 year old with at least one vaccine</t>
  </si>
  <si>
    <t>All data</t>
  </si>
  <si>
    <t>mean</t>
  </si>
  <si>
    <t>standard deviation</t>
  </si>
  <si>
    <t>Minimum score</t>
  </si>
  <si>
    <t>Q1</t>
  </si>
  <si>
    <t>Q2 (median)</t>
  </si>
  <si>
    <t>Q3</t>
  </si>
  <si>
    <t>Maximum Score</t>
  </si>
  <si>
    <t>Range</t>
  </si>
  <si>
    <t>IQR</t>
  </si>
  <si>
    <t>Outlier (low end)</t>
  </si>
  <si>
    <t>Outlier (high end)</t>
  </si>
  <si>
    <t xml:space="preserve">There are 16 outliers on the low end. 11 of the outliers are from Africa, 2 from Asia/Oceania, 2 from the Americas and 1 from the Middle East. </t>
  </si>
  <si>
    <t>Asian/Ocenia Countries</t>
  </si>
  <si>
    <t>European Countries</t>
  </si>
  <si>
    <t>Middle Eastern Countries</t>
  </si>
  <si>
    <t>African Countries</t>
  </si>
  <si>
    <t>There are 3 outliers on the low end, Somalia, Chad and South Sudan as they all have percentages of 1 years with at least 1 vaccine at a level less than 57.875%.</t>
  </si>
  <si>
    <t>American Countries</t>
  </si>
  <si>
    <t xml:space="preserve">There are no scores below 74 but there is a score that is equal to 74. (Haiti) </t>
  </si>
  <si>
    <t xml:space="preserve">There are 4 outliers on the low end, Ppaua New Guinea, Phillipines, Micronesia and Laos. </t>
  </si>
  <si>
    <t xml:space="preserve">There are two outliers on the low end, Montenegro and San Marino. </t>
  </si>
  <si>
    <t>There can be no outliers as it is over 100%</t>
  </si>
  <si>
    <t>There is one outlier on the low end, Yemen at 73%</t>
  </si>
  <si>
    <t>CT4/CT2
**uses digital technologies appropriately to solve routine and non-routine problems in some contexts
**applies mathematical techniques to solve routine and non-routine problems in some contexts
Student used some spreadsheet formula appropriately but not consistently.  
Student showed some understanding of the power of spreadsheets to update all data simultaneoously. The data was clearly set out and easy for another person to follow and read.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</si>
</sst>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font>
    <font>
      <b/>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rgb="FFCCCCCC"/>
        <bgColor indexed="64"/>
      </patternFill>
    </fill>
    <fill>
      <patternFill patternType="solid">
        <fgColor rgb="FFFFFF00"/>
        <bgColor indexed="64"/>
      </patternFill>
    </fill>
    <fill>
      <patternFill patternType="solid">
        <fgColor theme="2" tint="-0.249977111117893"/>
        <bgColor indexed="64"/>
      </patternFill>
    </fill>
    <fill>
      <patternFill patternType="solid">
        <fgColor rgb="FFFF9999"/>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rgb="FFCCCCCC"/>
      </left>
      <right style="medium">
        <color rgb="FFCCCCCC"/>
      </right>
      <top style="medium">
        <color rgb="FFCCCCCC"/>
      </top>
      <bottom style="medium">
        <color rgb="FFCCCCCC"/>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8">
    <xf numFmtId="0" fontId="0" fillId="0" borderId="0" xfId="0"/>
    <xf numFmtId="0" fontId="16" fillId="33" borderId="10" xfId="0" applyFont="1" applyFill="1" applyBorder="1" applyAlignment="1">
      <alignment wrapText="1"/>
    </xf>
    <xf numFmtId="0" fontId="0" fillId="0" borderId="10" xfId="0" applyBorder="1"/>
    <xf numFmtId="0" fontId="18" fillId="34" borderId="11" xfId="0" applyFont="1" applyFill="1" applyBorder="1" applyAlignment="1">
      <alignment wrapText="1"/>
    </xf>
    <xf numFmtId="0" fontId="18" fillId="35" borderId="11" xfId="0" applyFont="1" applyFill="1" applyBorder="1" applyAlignment="1">
      <alignment wrapText="1"/>
    </xf>
    <xf numFmtId="0" fontId="16" fillId="36" borderId="0" xfId="0" applyFont="1" applyFill="1"/>
    <xf numFmtId="0" fontId="0" fillId="35" borderId="0" xfId="0" applyFill="1"/>
    <xf numFmtId="0" fontId="18" fillId="35" borderId="10" xfId="0" applyFont="1" applyFill="1" applyBorder="1" applyAlignment="1">
      <alignment wrapText="1"/>
    </xf>
    <xf numFmtId="0" fontId="18" fillId="34" borderId="10" xfId="0" applyFont="1" applyFill="1" applyBorder="1" applyAlignment="1">
      <alignment wrapText="1"/>
    </xf>
    <xf numFmtId="0" fontId="19" fillId="37" borderId="12" xfId="0" applyFont="1" applyFill="1" applyBorder="1" applyAlignment="1">
      <alignment horizontal="left" wrapText="1"/>
    </xf>
    <xf numFmtId="0" fontId="16" fillId="37" borderId="13" xfId="0" applyFont="1" applyFill="1" applyBorder="1" applyAlignment="1">
      <alignment horizontal="left"/>
    </xf>
    <xf numFmtId="0" fontId="16" fillId="37" borderId="14" xfId="0" applyFont="1" applyFill="1" applyBorder="1" applyAlignment="1">
      <alignment horizontal="left"/>
    </xf>
    <xf numFmtId="0" fontId="16" fillId="37" borderId="15" xfId="0" applyFont="1" applyFill="1" applyBorder="1" applyAlignment="1">
      <alignment horizontal="left"/>
    </xf>
    <xf numFmtId="0" fontId="16" fillId="37" borderId="0" xfId="0" applyFont="1" applyFill="1" applyBorder="1" applyAlignment="1">
      <alignment horizontal="left"/>
    </xf>
    <xf numFmtId="0" fontId="16" fillId="37" borderId="16" xfId="0" applyFont="1" applyFill="1" applyBorder="1" applyAlignment="1">
      <alignment horizontal="left"/>
    </xf>
    <xf numFmtId="0" fontId="16" fillId="37" borderId="17" xfId="0" applyFont="1" applyFill="1" applyBorder="1" applyAlignment="1">
      <alignment horizontal="left"/>
    </xf>
    <xf numFmtId="0" fontId="16" fillId="37" borderId="18" xfId="0" applyFont="1" applyFill="1" applyBorder="1" applyAlignment="1">
      <alignment horizontal="left"/>
    </xf>
    <xf numFmtId="0" fontId="16" fillId="37" borderId="19" xfId="0" applyFont="1" applyFill="1" applyBorder="1" applyAlignment="1">
      <alignment horizontal="left"/>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94"/>
  <sheetViews>
    <sheetView tabSelected="1" zoomScaleNormal="100" workbookViewId="0">
      <selection activeCell="K21" sqref="K21"/>
    </sheetView>
  </sheetViews>
  <sheetFormatPr defaultRowHeight="14.5" x14ac:dyDescent="0.35"/>
  <cols>
    <col min="1" max="1" width="17.453125" customWidth="1"/>
    <col min="2" max="2" width="21.54296875" customWidth="1"/>
    <col min="7" max="7" width="18.54296875" customWidth="1"/>
    <col min="22" max="22" width="17.453125" customWidth="1"/>
    <col min="23" max="23" width="21.54296875" customWidth="1"/>
  </cols>
  <sheetData>
    <row r="1" spans="1:24" ht="15" thickBot="1" x14ac:dyDescent="0.4">
      <c r="A1" s="5" t="s">
        <v>202</v>
      </c>
      <c r="B1" s="5" t="s">
        <v>0</v>
      </c>
      <c r="C1" s="5" t="s">
        <v>203</v>
      </c>
      <c r="G1" s="4" t="s">
        <v>204</v>
      </c>
      <c r="J1" s="9" t="s">
        <v>228</v>
      </c>
      <c r="K1" s="10"/>
      <c r="L1" s="10"/>
      <c r="M1" s="10"/>
      <c r="N1" s="10"/>
      <c r="O1" s="10"/>
      <c r="P1" s="10"/>
      <c r="Q1" s="10"/>
      <c r="R1" s="11"/>
      <c r="V1" s="5" t="s">
        <v>202</v>
      </c>
      <c r="W1" s="5" t="s">
        <v>0</v>
      </c>
      <c r="X1" s="5" t="s">
        <v>203</v>
      </c>
    </row>
    <row r="2" spans="1:24" ht="15" thickBot="1" x14ac:dyDescent="0.4">
      <c r="A2" t="s">
        <v>195</v>
      </c>
      <c r="B2" t="s">
        <v>2</v>
      </c>
      <c r="C2">
        <v>69</v>
      </c>
      <c r="G2" s="3" t="s">
        <v>205</v>
      </c>
      <c r="H2">
        <f>AVERAGE(C2:C194)</f>
        <v>92.658031088082907</v>
      </c>
      <c r="J2" s="12"/>
      <c r="K2" s="13"/>
      <c r="L2" s="13"/>
      <c r="M2" s="13"/>
      <c r="N2" s="13"/>
      <c r="O2" s="13"/>
      <c r="P2" s="13"/>
      <c r="Q2" s="13"/>
      <c r="R2" s="14"/>
      <c r="V2" t="s">
        <v>195</v>
      </c>
      <c r="W2" t="s">
        <v>157</v>
      </c>
      <c r="X2" s="6">
        <v>47</v>
      </c>
    </row>
    <row r="3" spans="1:24" ht="15" thickBot="1" x14ac:dyDescent="0.4">
      <c r="A3" t="s">
        <v>195</v>
      </c>
      <c r="B3" t="s">
        <v>12</v>
      </c>
      <c r="C3">
        <v>95</v>
      </c>
      <c r="G3" s="3" t="s">
        <v>206</v>
      </c>
      <c r="H3">
        <f>_xlfn.STDEV.P(C2:C194)</f>
        <v>9.4806675536737526</v>
      </c>
      <c r="J3" s="12"/>
      <c r="K3" s="13"/>
      <c r="L3" s="13"/>
      <c r="M3" s="13"/>
      <c r="N3" s="13"/>
      <c r="O3" s="13"/>
      <c r="P3" s="13"/>
      <c r="Q3" s="13"/>
      <c r="R3" s="14"/>
      <c r="V3" t="s">
        <v>195</v>
      </c>
      <c r="W3" t="s">
        <v>168</v>
      </c>
      <c r="X3" s="6">
        <v>51</v>
      </c>
    </row>
    <row r="4" spans="1:24" ht="15" thickBot="1" x14ac:dyDescent="0.4">
      <c r="A4" t="s">
        <v>195</v>
      </c>
      <c r="B4" t="s">
        <v>14</v>
      </c>
      <c r="C4">
        <v>88</v>
      </c>
      <c r="G4" s="3" t="s">
        <v>207</v>
      </c>
      <c r="H4">
        <v>47</v>
      </c>
      <c r="J4" s="12"/>
      <c r="K4" s="13"/>
      <c r="L4" s="13"/>
      <c r="M4" s="13"/>
      <c r="N4" s="13"/>
      <c r="O4" s="13"/>
      <c r="P4" s="13"/>
      <c r="Q4" s="13"/>
      <c r="R4" s="14"/>
      <c r="V4" t="s">
        <v>195</v>
      </c>
      <c r="W4" t="s">
        <v>159</v>
      </c>
      <c r="X4" s="6">
        <v>52</v>
      </c>
    </row>
    <row r="5" spans="1:24" ht="15" thickBot="1" x14ac:dyDescent="0.4">
      <c r="A5" t="s">
        <v>195</v>
      </c>
      <c r="B5" t="s">
        <v>15</v>
      </c>
      <c r="C5">
        <v>98</v>
      </c>
      <c r="G5" s="3" t="s">
        <v>208</v>
      </c>
      <c r="H5">
        <f>_xlfn.QUARTILE.EXC(C2:C194,1)</f>
        <v>91</v>
      </c>
      <c r="J5" s="12"/>
      <c r="K5" s="13"/>
      <c r="L5" s="13"/>
      <c r="M5" s="13"/>
      <c r="N5" s="13"/>
      <c r="O5" s="13"/>
      <c r="P5" s="13"/>
      <c r="Q5" s="13"/>
      <c r="R5" s="14"/>
      <c r="V5" t="s">
        <v>199</v>
      </c>
      <c r="W5" t="s">
        <v>139</v>
      </c>
      <c r="X5" s="6">
        <v>52</v>
      </c>
    </row>
    <row r="6" spans="1:24" ht="15" thickBot="1" x14ac:dyDescent="0.4">
      <c r="A6" t="s">
        <v>195</v>
      </c>
      <c r="B6" t="s">
        <v>28</v>
      </c>
      <c r="C6">
        <v>98</v>
      </c>
      <c r="G6" s="3" t="s">
        <v>209</v>
      </c>
      <c r="H6">
        <f>_xlfn.QUARTILE.EXC(C2:C194,2)</f>
        <v>96</v>
      </c>
      <c r="J6" s="12"/>
      <c r="K6" s="13"/>
      <c r="L6" s="13"/>
      <c r="M6" s="13"/>
      <c r="N6" s="13"/>
      <c r="O6" s="13"/>
      <c r="P6" s="13"/>
      <c r="Q6" s="13"/>
      <c r="R6" s="14"/>
      <c r="V6" t="s">
        <v>195</v>
      </c>
      <c r="W6" t="s">
        <v>29</v>
      </c>
      <c r="X6" s="6">
        <v>61</v>
      </c>
    </row>
    <row r="7" spans="1:24" ht="15" thickBot="1" x14ac:dyDescent="0.4">
      <c r="A7" t="s">
        <v>195</v>
      </c>
      <c r="B7" t="s">
        <v>29</v>
      </c>
      <c r="C7">
        <v>61</v>
      </c>
      <c r="G7" s="3" t="s">
        <v>210</v>
      </c>
      <c r="H7">
        <f>_xlfn.QUARTILE.EXC(C2:C194,3)</f>
        <v>99</v>
      </c>
      <c r="J7" s="12"/>
      <c r="K7" s="13"/>
      <c r="L7" s="13"/>
      <c r="M7" s="13"/>
      <c r="N7" s="13"/>
      <c r="O7" s="13"/>
      <c r="P7" s="13"/>
      <c r="Q7" s="13"/>
      <c r="R7" s="14"/>
      <c r="V7" t="s">
        <v>195</v>
      </c>
      <c r="W7" t="s">
        <v>126</v>
      </c>
      <c r="X7" s="6">
        <v>67</v>
      </c>
    </row>
    <row r="8" spans="1:24" ht="15" thickBot="1" x14ac:dyDescent="0.4">
      <c r="A8" t="s">
        <v>195</v>
      </c>
      <c r="B8" t="s">
        <v>34</v>
      </c>
      <c r="C8">
        <v>93</v>
      </c>
      <c r="G8" s="3" t="s">
        <v>211</v>
      </c>
      <c r="H8">
        <v>99</v>
      </c>
      <c r="J8" s="15"/>
      <c r="K8" s="16"/>
      <c r="L8" s="16"/>
      <c r="M8" s="16"/>
      <c r="N8" s="16"/>
      <c r="O8" s="16"/>
      <c r="P8" s="16"/>
      <c r="Q8" s="16"/>
      <c r="R8" s="17"/>
      <c r="V8" t="s">
        <v>195</v>
      </c>
      <c r="W8" t="s">
        <v>2</v>
      </c>
      <c r="X8" s="6">
        <v>69</v>
      </c>
    </row>
    <row r="9" spans="1:24" ht="15" thickBot="1" x14ac:dyDescent="0.4">
      <c r="A9" t="s">
        <v>195</v>
      </c>
      <c r="B9" t="s">
        <v>35</v>
      </c>
      <c r="C9">
        <v>80</v>
      </c>
      <c r="G9" s="3" t="s">
        <v>212</v>
      </c>
      <c r="H9">
        <v>52</v>
      </c>
      <c r="V9" t="s">
        <v>195</v>
      </c>
      <c r="W9" t="s">
        <v>56</v>
      </c>
      <c r="X9" s="6">
        <v>71</v>
      </c>
    </row>
    <row r="10" spans="1:24" ht="15" thickBot="1" x14ac:dyDescent="0.4">
      <c r="A10" t="s">
        <v>195</v>
      </c>
      <c r="B10" t="s">
        <v>36</v>
      </c>
      <c r="C10">
        <v>73</v>
      </c>
      <c r="G10" s="3" t="s">
        <v>213</v>
      </c>
      <c r="H10">
        <v>8</v>
      </c>
      <c r="V10" t="s">
        <v>195</v>
      </c>
      <c r="W10" t="s">
        <v>36</v>
      </c>
      <c r="X10" s="6">
        <v>73</v>
      </c>
    </row>
    <row r="11" spans="1:24" ht="15" thickBot="1" x14ac:dyDescent="0.4">
      <c r="A11" t="s">
        <v>195</v>
      </c>
      <c r="B11" t="s">
        <v>37</v>
      </c>
      <c r="C11">
        <v>80</v>
      </c>
      <c r="G11" s="3" t="s">
        <v>214</v>
      </c>
      <c r="H11">
        <f>H5-1.5*H10</f>
        <v>79</v>
      </c>
      <c r="I11" t="s">
        <v>216</v>
      </c>
      <c r="V11" t="s">
        <v>195</v>
      </c>
      <c r="W11" t="s">
        <v>65</v>
      </c>
      <c r="X11" s="6">
        <v>73</v>
      </c>
    </row>
    <row r="12" spans="1:24" ht="15" thickBot="1" x14ac:dyDescent="0.4">
      <c r="A12" t="s">
        <v>195</v>
      </c>
      <c r="B12" t="s">
        <v>39</v>
      </c>
      <c r="C12">
        <v>94</v>
      </c>
      <c r="G12" s="3" t="s">
        <v>215</v>
      </c>
      <c r="H12">
        <f>H7+1.5*H10</f>
        <v>111</v>
      </c>
      <c r="I12" t="s">
        <v>226</v>
      </c>
      <c r="V12" t="s">
        <v>197</v>
      </c>
      <c r="W12" t="s">
        <v>190</v>
      </c>
      <c r="X12" s="6">
        <v>73</v>
      </c>
    </row>
    <row r="13" spans="1:24" x14ac:dyDescent="0.35">
      <c r="A13" t="s">
        <v>195</v>
      </c>
      <c r="B13" t="s">
        <v>40</v>
      </c>
      <c r="C13">
        <v>98</v>
      </c>
      <c r="V13" t="s">
        <v>195</v>
      </c>
      <c r="W13" t="s">
        <v>99</v>
      </c>
      <c r="X13" s="6">
        <v>74</v>
      </c>
    </row>
    <row r="14" spans="1:24" x14ac:dyDescent="0.35">
      <c r="A14" t="s">
        <v>195</v>
      </c>
      <c r="B14" t="s">
        <v>46</v>
      </c>
      <c r="C14">
        <v>95</v>
      </c>
      <c r="V14" t="s">
        <v>198</v>
      </c>
      <c r="W14" t="s">
        <v>75</v>
      </c>
      <c r="X14" s="6">
        <v>74</v>
      </c>
    </row>
    <row r="15" spans="1:24" x14ac:dyDescent="0.35">
      <c r="A15" t="s">
        <v>195</v>
      </c>
      <c r="B15" t="s">
        <v>50</v>
      </c>
      <c r="C15">
        <v>99</v>
      </c>
      <c r="V15" t="s">
        <v>198</v>
      </c>
      <c r="W15" t="s">
        <v>161</v>
      </c>
      <c r="X15" s="6">
        <v>77</v>
      </c>
    </row>
    <row r="16" spans="1:24" x14ac:dyDescent="0.35">
      <c r="A16" t="s">
        <v>195</v>
      </c>
      <c r="B16" t="s">
        <v>52</v>
      </c>
      <c r="C16">
        <v>96</v>
      </c>
      <c r="V16" t="s">
        <v>194</v>
      </c>
      <c r="W16" t="s">
        <v>137</v>
      </c>
      <c r="X16" s="6">
        <v>77</v>
      </c>
    </row>
    <row r="17" spans="1:24" x14ac:dyDescent="0.35">
      <c r="A17" t="s">
        <v>195</v>
      </c>
      <c r="B17" t="s">
        <v>53</v>
      </c>
      <c r="C17">
        <v>97</v>
      </c>
      <c r="V17" t="s">
        <v>195</v>
      </c>
      <c r="W17" t="s">
        <v>109</v>
      </c>
      <c r="X17" s="6">
        <v>78</v>
      </c>
    </row>
    <row r="18" spans="1:24" x14ac:dyDescent="0.35">
      <c r="A18" t="s">
        <v>195</v>
      </c>
      <c r="B18" t="s">
        <v>56</v>
      </c>
      <c r="C18">
        <v>71</v>
      </c>
      <c r="V18" t="s">
        <v>195</v>
      </c>
      <c r="W18" t="s">
        <v>35</v>
      </c>
      <c r="X18">
        <v>80</v>
      </c>
    </row>
    <row r="19" spans="1:24" x14ac:dyDescent="0.35">
      <c r="A19" t="s">
        <v>195</v>
      </c>
      <c r="B19" t="s">
        <v>61</v>
      </c>
      <c r="C19">
        <v>92</v>
      </c>
      <c r="V19" t="s">
        <v>195</v>
      </c>
      <c r="W19" t="s">
        <v>37</v>
      </c>
      <c r="X19">
        <v>80</v>
      </c>
    </row>
    <row r="20" spans="1:24" x14ac:dyDescent="0.35">
      <c r="A20" t="s">
        <v>195</v>
      </c>
      <c r="B20" t="s">
        <v>64</v>
      </c>
      <c r="C20">
        <v>97</v>
      </c>
      <c r="V20" t="s">
        <v>198</v>
      </c>
      <c r="W20" t="s">
        <v>23</v>
      </c>
      <c r="X20">
        <v>80</v>
      </c>
    </row>
    <row r="21" spans="1:24" x14ac:dyDescent="0.35">
      <c r="A21" t="s">
        <v>195</v>
      </c>
      <c r="B21" t="s">
        <v>65</v>
      </c>
      <c r="C21">
        <v>73</v>
      </c>
      <c r="V21" t="s">
        <v>195</v>
      </c>
      <c r="W21" t="s">
        <v>125</v>
      </c>
      <c r="X21">
        <v>81</v>
      </c>
    </row>
    <row r="22" spans="1:24" x14ac:dyDescent="0.35">
      <c r="A22" t="s">
        <v>195</v>
      </c>
      <c r="B22" t="s">
        <v>66</v>
      </c>
      <c r="C22">
        <v>90</v>
      </c>
      <c r="V22" t="s">
        <v>195</v>
      </c>
      <c r="W22" t="s">
        <v>114</v>
      </c>
      <c r="X22">
        <v>83</v>
      </c>
    </row>
    <row r="23" spans="1:24" x14ac:dyDescent="0.35">
      <c r="A23" t="s">
        <v>195</v>
      </c>
      <c r="B23" t="s">
        <v>67</v>
      </c>
      <c r="C23">
        <v>84</v>
      </c>
      <c r="V23" t="s">
        <v>195</v>
      </c>
      <c r="W23" t="s">
        <v>67</v>
      </c>
      <c r="X23">
        <v>84</v>
      </c>
    </row>
    <row r="24" spans="1:24" x14ac:dyDescent="0.35">
      <c r="A24" t="s">
        <v>195</v>
      </c>
      <c r="B24" t="s">
        <v>68</v>
      </c>
      <c r="C24">
        <v>85</v>
      </c>
      <c r="V24" t="s">
        <v>195</v>
      </c>
      <c r="W24" t="s">
        <v>98</v>
      </c>
      <c r="X24">
        <v>84</v>
      </c>
    </row>
    <row r="25" spans="1:24" x14ac:dyDescent="0.35">
      <c r="A25" t="s">
        <v>195</v>
      </c>
      <c r="B25" t="s">
        <v>89</v>
      </c>
      <c r="C25">
        <v>93</v>
      </c>
      <c r="V25" t="s">
        <v>197</v>
      </c>
      <c r="W25" t="s">
        <v>167</v>
      </c>
      <c r="X25">
        <v>84</v>
      </c>
    </row>
    <row r="26" spans="1:24" x14ac:dyDescent="0.35">
      <c r="A26" t="s">
        <v>195</v>
      </c>
      <c r="B26" t="s">
        <v>98</v>
      </c>
      <c r="C26">
        <v>84</v>
      </c>
      <c r="V26" t="s">
        <v>199</v>
      </c>
      <c r="W26" t="s">
        <v>60</v>
      </c>
      <c r="X26">
        <v>84</v>
      </c>
    </row>
    <row r="27" spans="1:24" x14ac:dyDescent="0.35">
      <c r="A27" t="s">
        <v>195</v>
      </c>
      <c r="B27" t="s">
        <v>99</v>
      </c>
      <c r="C27">
        <v>74</v>
      </c>
      <c r="V27" t="s">
        <v>195</v>
      </c>
      <c r="W27" t="s">
        <v>68</v>
      </c>
      <c r="X27">
        <v>85</v>
      </c>
    </row>
    <row r="28" spans="1:24" x14ac:dyDescent="0.35">
      <c r="A28" t="s">
        <v>195</v>
      </c>
      <c r="B28" t="s">
        <v>102</v>
      </c>
      <c r="C28">
        <v>96</v>
      </c>
      <c r="V28" t="s">
        <v>194</v>
      </c>
      <c r="W28" t="s">
        <v>96</v>
      </c>
      <c r="X28">
        <v>85</v>
      </c>
    </row>
    <row r="29" spans="1:24" x14ac:dyDescent="0.35">
      <c r="A29" t="s">
        <v>195</v>
      </c>
      <c r="B29" t="s">
        <v>106</v>
      </c>
      <c r="C29">
        <v>99</v>
      </c>
      <c r="V29" t="s">
        <v>196</v>
      </c>
      <c r="W29" t="s">
        <v>117</v>
      </c>
      <c r="X29">
        <v>85</v>
      </c>
    </row>
    <row r="30" spans="1:24" x14ac:dyDescent="0.35">
      <c r="A30" t="s">
        <v>195</v>
      </c>
      <c r="B30" t="s">
        <v>109</v>
      </c>
      <c r="C30">
        <v>78</v>
      </c>
      <c r="V30" t="s">
        <v>197</v>
      </c>
      <c r="W30" t="s">
        <v>97</v>
      </c>
      <c r="X30">
        <v>85</v>
      </c>
    </row>
    <row r="31" spans="1:24" x14ac:dyDescent="0.35">
      <c r="A31" t="s">
        <v>195</v>
      </c>
      <c r="B31" t="s">
        <v>114</v>
      </c>
      <c r="C31">
        <v>83</v>
      </c>
      <c r="V31" t="s">
        <v>195</v>
      </c>
      <c r="W31" t="s">
        <v>191</v>
      </c>
      <c r="X31">
        <v>86</v>
      </c>
    </row>
    <row r="32" spans="1:24" x14ac:dyDescent="0.35">
      <c r="A32" t="s">
        <v>195</v>
      </c>
      <c r="B32" t="s">
        <v>119</v>
      </c>
      <c r="C32">
        <v>93</v>
      </c>
      <c r="V32" t="s">
        <v>198</v>
      </c>
      <c r="W32" t="s">
        <v>6</v>
      </c>
      <c r="X32">
        <v>86</v>
      </c>
    </row>
    <row r="33" spans="1:24" x14ac:dyDescent="0.35">
      <c r="A33" t="s">
        <v>195</v>
      </c>
      <c r="B33" t="s">
        <v>120</v>
      </c>
      <c r="C33">
        <v>90</v>
      </c>
      <c r="V33" t="s">
        <v>198</v>
      </c>
      <c r="W33" t="s">
        <v>51</v>
      </c>
      <c r="X33">
        <v>86</v>
      </c>
    </row>
    <row r="34" spans="1:24" x14ac:dyDescent="0.35">
      <c r="A34" t="s">
        <v>195</v>
      </c>
      <c r="B34" t="s">
        <v>121</v>
      </c>
      <c r="C34">
        <v>99</v>
      </c>
      <c r="V34" t="s">
        <v>198</v>
      </c>
      <c r="W34" t="s">
        <v>111</v>
      </c>
      <c r="X34">
        <v>86</v>
      </c>
    </row>
    <row r="35" spans="1:24" x14ac:dyDescent="0.35">
      <c r="A35" t="s">
        <v>195</v>
      </c>
      <c r="B35" t="s">
        <v>122</v>
      </c>
      <c r="C35">
        <v>95</v>
      </c>
      <c r="V35" t="s">
        <v>194</v>
      </c>
      <c r="W35" t="s">
        <v>1</v>
      </c>
      <c r="X35">
        <v>86</v>
      </c>
    </row>
    <row r="36" spans="1:24" x14ac:dyDescent="0.35">
      <c r="A36" t="s">
        <v>195</v>
      </c>
      <c r="B36" t="s">
        <v>124</v>
      </c>
      <c r="C36">
        <v>94</v>
      </c>
      <c r="V36" t="s">
        <v>198</v>
      </c>
      <c r="W36" t="s">
        <v>155</v>
      </c>
      <c r="X36">
        <v>87</v>
      </c>
    </row>
    <row r="37" spans="1:24" x14ac:dyDescent="0.35">
      <c r="A37" t="s">
        <v>195</v>
      </c>
      <c r="B37" t="s">
        <v>125</v>
      </c>
      <c r="C37">
        <v>81</v>
      </c>
      <c r="V37" t="s">
        <v>195</v>
      </c>
      <c r="W37" t="s">
        <v>14</v>
      </c>
      <c r="X37">
        <v>88</v>
      </c>
    </row>
    <row r="38" spans="1:24" x14ac:dyDescent="0.35">
      <c r="A38" t="s">
        <v>195</v>
      </c>
      <c r="B38" t="s">
        <v>126</v>
      </c>
      <c r="C38">
        <v>67</v>
      </c>
      <c r="V38" t="s">
        <v>196</v>
      </c>
      <c r="W38" t="s">
        <v>156</v>
      </c>
      <c r="X38">
        <v>88</v>
      </c>
    </row>
    <row r="39" spans="1:24" x14ac:dyDescent="0.35">
      <c r="A39" t="s">
        <v>195</v>
      </c>
      <c r="B39" t="s">
        <v>148</v>
      </c>
      <c r="C39">
        <v>98</v>
      </c>
      <c r="V39" t="s">
        <v>198</v>
      </c>
      <c r="W39" t="s">
        <v>19</v>
      </c>
      <c r="X39">
        <v>89</v>
      </c>
    </row>
    <row r="40" spans="1:24" x14ac:dyDescent="0.35">
      <c r="A40" t="s">
        <v>195</v>
      </c>
      <c r="B40" t="s">
        <v>150</v>
      </c>
      <c r="C40">
        <v>94</v>
      </c>
      <c r="V40" t="s">
        <v>198</v>
      </c>
      <c r="W40" t="s">
        <v>73</v>
      </c>
      <c r="X40">
        <v>89</v>
      </c>
    </row>
    <row r="41" spans="1:24" x14ac:dyDescent="0.35">
      <c r="A41" t="s">
        <v>195</v>
      </c>
      <c r="B41" t="s">
        <v>151</v>
      </c>
      <c r="C41">
        <v>96</v>
      </c>
      <c r="V41" t="s">
        <v>198</v>
      </c>
      <c r="W41" t="s">
        <v>143</v>
      </c>
      <c r="X41">
        <v>89</v>
      </c>
    </row>
    <row r="42" spans="1:24" x14ac:dyDescent="0.35">
      <c r="A42" t="s">
        <v>195</v>
      </c>
      <c r="B42" t="s">
        <v>154</v>
      </c>
      <c r="C42">
        <v>95</v>
      </c>
      <c r="V42" t="s">
        <v>199</v>
      </c>
      <c r="W42" t="s">
        <v>112</v>
      </c>
      <c r="X42">
        <v>89</v>
      </c>
    </row>
    <row r="43" spans="1:24" x14ac:dyDescent="0.35">
      <c r="A43" t="s">
        <v>195</v>
      </c>
      <c r="B43" t="s">
        <v>157</v>
      </c>
      <c r="C43">
        <v>47</v>
      </c>
      <c r="V43" t="s">
        <v>195</v>
      </c>
      <c r="W43" t="s">
        <v>66</v>
      </c>
      <c r="X43">
        <v>90</v>
      </c>
    </row>
    <row r="44" spans="1:24" x14ac:dyDescent="0.35">
      <c r="A44" t="s">
        <v>195</v>
      </c>
      <c r="B44" t="s">
        <v>159</v>
      </c>
      <c r="C44">
        <v>52</v>
      </c>
      <c r="V44" t="s">
        <v>195</v>
      </c>
      <c r="W44" t="s">
        <v>120</v>
      </c>
      <c r="X44">
        <v>90</v>
      </c>
    </row>
    <row r="45" spans="1:24" x14ac:dyDescent="0.35">
      <c r="A45" t="s">
        <v>195</v>
      </c>
      <c r="B45" t="s">
        <v>160</v>
      </c>
      <c r="C45">
        <v>95</v>
      </c>
      <c r="V45" t="s">
        <v>198</v>
      </c>
      <c r="W45" t="s">
        <v>71</v>
      </c>
      <c r="X45">
        <v>90</v>
      </c>
    </row>
    <row r="46" spans="1:24" x14ac:dyDescent="0.35">
      <c r="A46" t="s">
        <v>195</v>
      </c>
      <c r="B46" t="s">
        <v>165</v>
      </c>
      <c r="C46">
        <v>98</v>
      </c>
      <c r="V46" t="s">
        <v>194</v>
      </c>
      <c r="W46" t="s">
        <v>77</v>
      </c>
      <c r="X46">
        <v>90</v>
      </c>
    </row>
    <row r="47" spans="1:24" x14ac:dyDescent="0.35">
      <c r="A47" t="s">
        <v>195</v>
      </c>
      <c r="B47" t="s">
        <v>166</v>
      </c>
      <c r="C47">
        <v>99</v>
      </c>
      <c r="V47" t="s">
        <v>199</v>
      </c>
      <c r="W47" t="s">
        <v>189</v>
      </c>
      <c r="X47">
        <v>90</v>
      </c>
    </row>
    <row r="48" spans="1:24" x14ac:dyDescent="0.35">
      <c r="A48" t="s">
        <v>195</v>
      </c>
      <c r="B48" t="s">
        <v>168</v>
      </c>
      <c r="C48">
        <v>51</v>
      </c>
      <c r="V48" t="s">
        <v>195</v>
      </c>
      <c r="W48" t="s">
        <v>179</v>
      </c>
      <c r="X48">
        <v>91</v>
      </c>
    </row>
    <row r="49" spans="1:24" x14ac:dyDescent="0.35">
      <c r="A49" t="s">
        <v>195</v>
      </c>
      <c r="B49" t="s">
        <v>169</v>
      </c>
      <c r="C49">
        <v>98</v>
      </c>
      <c r="V49" t="s">
        <v>200</v>
      </c>
      <c r="W49" t="s">
        <v>24</v>
      </c>
      <c r="X49">
        <v>91</v>
      </c>
    </row>
    <row r="50" spans="1:24" x14ac:dyDescent="0.35">
      <c r="A50" t="s">
        <v>195</v>
      </c>
      <c r="B50" t="s">
        <v>176</v>
      </c>
      <c r="C50">
        <v>95</v>
      </c>
      <c r="V50" t="s">
        <v>194</v>
      </c>
      <c r="W50" t="s">
        <v>116</v>
      </c>
      <c r="X50">
        <v>91</v>
      </c>
    </row>
    <row r="51" spans="1:24" x14ac:dyDescent="0.35">
      <c r="A51" t="s">
        <v>195</v>
      </c>
      <c r="B51" t="s">
        <v>179</v>
      </c>
      <c r="C51">
        <v>91</v>
      </c>
      <c r="V51" t="s">
        <v>195</v>
      </c>
      <c r="W51" t="s">
        <v>61</v>
      </c>
      <c r="X51">
        <v>92</v>
      </c>
    </row>
    <row r="52" spans="1:24" x14ac:dyDescent="0.35">
      <c r="A52" t="s">
        <v>195</v>
      </c>
      <c r="B52" t="s">
        <v>180</v>
      </c>
      <c r="C52">
        <v>93</v>
      </c>
      <c r="V52" t="s">
        <v>198</v>
      </c>
      <c r="W52" t="s">
        <v>30</v>
      </c>
      <c r="X52">
        <v>92</v>
      </c>
    </row>
    <row r="53" spans="1:24" x14ac:dyDescent="0.35">
      <c r="A53" t="s">
        <v>195</v>
      </c>
      <c r="B53" t="s">
        <v>191</v>
      </c>
      <c r="C53">
        <v>86</v>
      </c>
      <c r="V53" t="s">
        <v>196</v>
      </c>
      <c r="W53" t="s">
        <v>55</v>
      </c>
      <c r="X53">
        <v>92</v>
      </c>
    </row>
    <row r="54" spans="1:24" x14ac:dyDescent="0.35">
      <c r="A54" t="s">
        <v>195</v>
      </c>
      <c r="B54" t="s">
        <v>192</v>
      </c>
      <c r="C54">
        <v>95</v>
      </c>
      <c r="V54" t="s">
        <v>199</v>
      </c>
      <c r="W54" t="s">
        <v>132</v>
      </c>
      <c r="X54">
        <v>92</v>
      </c>
    </row>
    <row r="55" spans="1:24" x14ac:dyDescent="0.35">
      <c r="A55" t="s">
        <v>195</v>
      </c>
      <c r="B55" t="s">
        <v>193</v>
      </c>
      <c r="C55">
        <v>95</v>
      </c>
      <c r="V55" t="s">
        <v>195</v>
      </c>
      <c r="W55" t="s">
        <v>34</v>
      </c>
      <c r="X55">
        <v>93</v>
      </c>
    </row>
    <row r="56" spans="1:24" x14ac:dyDescent="0.35">
      <c r="A56" t="s">
        <v>200</v>
      </c>
      <c r="B56" t="s">
        <v>24</v>
      </c>
      <c r="C56">
        <v>91</v>
      </c>
      <c r="V56" t="s">
        <v>195</v>
      </c>
      <c r="W56" t="s">
        <v>89</v>
      </c>
      <c r="X56">
        <v>93</v>
      </c>
    </row>
    <row r="57" spans="1:24" x14ac:dyDescent="0.35">
      <c r="A57" t="s">
        <v>198</v>
      </c>
      <c r="B57" t="s">
        <v>6</v>
      </c>
      <c r="C57">
        <v>86</v>
      </c>
      <c r="V57" t="s">
        <v>195</v>
      </c>
      <c r="W57" t="s">
        <v>119</v>
      </c>
      <c r="X57">
        <v>93</v>
      </c>
    </row>
    <row r="58" spans="1:24" x14ac:dyDescent="0.35">
      <c r="A58" t="s">
        <v>198</v>
      </c>
      <c r="B58" t="s">
        <v>8</v>
      </c>
      <c r="C58">
        <v>99</v>
      </c>
      <c r="V58" t="s">
        <v>195</v>
      </c>
      <c r="W58" t="s">
        <v>180</v>
      </c>
      <c r="X58">
        <v>93</v>
      </c>
    </row>
    <row r="59" spans="1:24" x14ac:dyDescent="0.35">
      <c r="A59" t="s">
        <v>198</v>
      </c>
      <c r="B59" t="s">
        <v>19</v>
      </c>
      <c r="C59">
        <v>89</v>
      </c>
      <c r="V59" t="s">
        <v>198</v>
      </c>
      <c r="W59" t="s">
        <v>25</v>
      </c>
      <c r="X59">
        <v>93</v>
      </c>
    </row>
    <row r="60" spans="1:24" x14ac:dyDescent="0.35">
      <c r="A60" t="s">
        <v>198</v>
      </c>
      <c r="B60" t="s">
        <v>22</v>
      </c>
      <c r="C60">
        <v>98</v>
      </c>
      <c r="V60" t="s">
        <v>198</v>
      </c>
      <c r="W60" t="s">
        <v>186</v>
      </c>
      <c r="X60">
        <v>93</v>
      </c>
    </row>
    <row r="61" spans="1:24" x14ac:dyDescent="0.35">
      <c r="A61" t="s">
        <v>198</v>
      </c>
      <c r="B61" t="s">
        <v>23</v>
      </c>
      <c r="C61">
        <v>80</v>
      </c>
      <c r="V61" t="s">
        <v>194</v>
      </c>
      <c r="W61" t="s">
        <v>134</v>
      </c>
      <c r="X61">
        <v>93</v>
      </c>
    </row>
    <row r="62" spans="1:24" x14ac:dyDescent="0.35">
      <c r="A62" t="s">
        <v>198</v>
      </c>
      <c r="B62" t="s">
        <v>25</v>
      </c>
      <c r="C62">
        <v>93</v>
      </c>
      <c r="V62" t="s">
        <v>196</v>
      </c>
      <c r="W62" t="s">
        <v>62</v>
      </c>
      <c r="X62">
        <v>93</v>
      </c>
    </row>
    <row r="63" spans="1:24" x14ac:dyDescent="0.35">
      <c r="A63" t="s">
        <v>198</v>
      </c>
      <c r="B63" t="s">
        <v>30</v>
      </c>
      <c r="C63">
        <v>92</v>
      </c>
      <c r="V63" t="s">
        <v>196</v>
      </c>
      <c r="W63" t="s">
        <v>181</v>
      </c>
      <c r="X63">
        <v>93</v>
      </c>
    </row>
    <row r="64" spans="1:24" x14ac:dyDescent="0.35">
      <c r="A64" t="s">
        <v>198</v>
      </c>
      <c r="B64" t="s">
        <v>32</v>
      </c>
      <c r="C64">
        <v>98</v>
      </c>
      <c r="V64" t="s">
        <v>197</v>
      </c>
      <c r="W64" t="s">
        <v>86</v>
      </c>
      <c r="X64">
        <v>93</v>
      </c>
    </row>
    <row r="65" spans="1:24" x14ac:dyDescent="0.35">
      <c r="A65" t="s">
        <v>198</v>
      </c>
      <c r="B65" t="s">
        <v>38</v>
      </c>
      <c r="C65">
        <v>95</v>
      </c>
      <c r="V65" t="s">
        <v>195</v>
      </c>
      <c r="W65" t="s">
        <v>39</v>
      </c>
      <c r="X65">
        <v>94</v>
      </c>
    </row>
    <row r="66" spans="1:24" x14ac:dyDescent="0.35">
      <c r="A66" t="s">
        <v>198</v>
      </c>
      <c r="B66" t="s">
        <v>41</v>
      </c>
      <c r="C66">
        <v>99</v>
      </c>
      <c r="V66" t="s">
        <v>195</v>
      </c>
      <c r="W66" t="s">
        <v>124</v>
      </c>
      <c r="X66">
        <v>94</v>
      </c>
    </row>
    <row r="67" spans="1:24" x14ac:dyDescent="0.35">
      <c r="A67" t="s">
        <v>198</v>
      </c>
      <c r="B67" t="s">
        <v>42</v>
      </c>
      <c r="C67">
        <v>99</v>
      </c>
      <c r="V67" t="s">
        <v>195</v>
      </c>
      <c r="W67" t="s">
        <v>150</v>
      </c>
      <c r="X67">
        <v>94</v>
      </c>
    </row>
    <row r="68" spans="1:24" x14ac:dyDescent="0.35">
      <c r="A68" t="s">
        <v>198</v>
      </c>
      <c r="B68" t="s">
        <v>47</v>
      </c>
      <c r="C68">
        <v>99</v>
      </c>
      <c r="V68" t="s">
        <v>198</v>
      </c>
      <c r="W68" t="s">
        <v>70</v>
      </c>
      <c r="X68">
        <v>94</v>
      </c>
    </row>
    <row r="69" spans="1:24" x14ac:dyDescent="0.35">
      <c r="A69" t="s">
        <v>198</v>
      </c>
      <c r="B69" t="s">
        <v>49</v>
      </c>
      <c r="C69">
        <v>99</v>
      </c>
      <c r="V69" t="s">
        <v>198</v>
      </c>
      <c r="W69" t="s">
        <v>136</v>
      </c>
      <c r="X69">
        <v>94</v>
      </c>
    </row>
    <row r="70" spans="1:24" x14ac:dyDescent="0.35">
      <c r="A70" t="s">
        <v>198</v>
      </c>
      <c r="B70" t="s">
        <v>51</v>
      </c>
      <c r="C70">
        <v>86</v>
      </c>
      <c r="V70" t="s">
        <v>196</v>
      </c>
      <c r="W70" t="s">
        <v>10</v>
      </c>
      <c r="X70">
        <v>94</v>
      </c>
    </row>
    <row r="71" spans="1:24" x14ac:dyDescent="0.35">
      <c r="A71" t="s">
        <v>198</v>
      </c>
      <c r="B71" t="s">
        <v>70</v>
      </c>
      <c r="C71">
        <v>94</v>
      </c>
      <c r="V71" t="s">
        <v>196</v>
      </c>
      <c r="W71" t="s">
        <v>79</v>
      </c>
      <c r="X71">
        <v>94</v>
      </c>
    </row>
    <row r="72" spans="1:24" x14ac:dyDescent="0.35">
      <c r="A72" t="s">
        <v>198</v>
      </c>
      <c r="B72" t="s">
        <v>71</v>
      </c>
      <c r="C72">
        <v>90</v>
      </c>
      <c r="V72" t="s">
        <v>196</v>
      </c>
      <c r="W72" t="s">
        <v>82</v>
      </c>
      <c r="X72">
        <v>94</v>
      </c>
    </row>
    <row r="73" spans="1:24" x14ac:dyDescent="0.35">
      <c r="A73" t="s">
        <v>198</v>
      </c>
      <c r="B73" t="s">
        <v>72</v>
      </c>
      <c r="C73">
        <v>99</v>
      </c>
      <c r="V73" t="s">
        <v>196</v>
      </c>
      <c r="W73" t="s">
        <v>113</v>
      </c>
      <c r="X73">
        <v>94</v>
      </c>
    </row>
    <row r="74" spans="1:24" x14ac:dyDescent="0.35">
      <c r="A74" t="s">
        <v>198</v>
      </c>
      <c r="B74" t="s">
        <v>73</v>
      </c>
      <c r="C74">
        <v>89</v>
      </c>
      <c r="V74" t="s">
        <v>196</v>
      </c>
      <c r="W74" t="s">
        <v>128</v>
      </c>
      <c r="X74">
        <v>94</v>
      </c>
    </row>
    <row r="75" spans="1:24" x14ac:dyDescent="0.35">
      <c r="A75" t="s">
        <v>198</v>
      </c>
      <c r="B75" t="s">
        <v>75</v>
      </c>
      <c r="C75">
        <v>74</v>
      </c>
      <c r="V75" t="s">
        <v>199</v>
      </c>
      <c r="W75" t="s">
        <v>153</v>
      </c>
      <c r="X75">
        <v>94</v>
      </c>
    </row>
    <row r="76" spans="1:24" x14ac:dyDescent="0.35">
      <c r="A76" t="s">
        <v>198</v>
      </c>
      <c r="B76" t="s">
        <v>85</v>
      </c>
      <c r="C76">
        <v>97</v>
      </c>
      <c r="V76" t="s">
        <v>195</v>
      </c>
      <c r="W76" t="s">
        <v>12</v>
      </c>
      <c r="X76">
        <v>95</v>
      </c>
    </row>
    <row r="77" spans="1:24" x14ac:dyDescent="0.35">
      <c r="A77" t="s">
        <v>198</v>
      </c>
      <c r="B77" t="s">
        <v>93</v>
      </c>
      <c r="C77">
        <v>99</v>
      </c>
      <c r="V77" t="s">
        <v>195</v>
      </c>
      <c r="W77" t="s">
        <v>46</v>
      </c>
      <c r="X77">
        <v>95</v>
      </c>
    </row>
    <row r="78" spans="1:24" x14ac:dyDescent="0.35">
      <c r="A78" t="s">
        <v>198</v>
      </c>
      <c r="B78" t="s">
        <v>100</v>
      </c>
      <c r="C78">
        <v>96</v>
      </c>
      <c r="V78" t="s">
        <v>195</v>
      </c>
      <c r="W78" t="s">
        <v>122</v>
      </c>
      <c r="X78">
        <v>95</v>
      </c>
    </row>
    <row r="79" spans="1:24" x14ac:dyDescent="0.35">
      <c r="A79" t="s">
        <v>198</v>
      </c>
      <c r="B79" t="s">
        <v>111</v>
      </c>
      <c r="C79">
        <v>86</v>
      </c>
      <c r="V79" t="s">
        <v>195</v>
      </c>
      <c r="W79" t="s">
        <v>154</v>
      </c>
      <c r="X79">
        <v>95</v>
      </c>
    </row>
    <row r="80" spans="1:24" x14ac:dyDescent="0.35">
      <c r="A80" t="s">
        <v>198</v>
      </c>
      <c r="B80" t="s">
        <v>127</v>
      </c>
      <c r="C80">
        <v>99</v>
      </c>
      <c r="V80" t="s">
        <v>195</v>
      </c>
      <c r="W80" t="s">
        <v>160</v>
      </c>
      <c r="X80">
        <v>95</v>
      </c>
    </row>
    <row r="81" spans="1:24" x14ac:dyDescent="0.35">
      <c r="A81" t="s">
        <v>198</v>
      </c>
      <c r="B81" t="s">
        <v>135</v>
      </c>
      <c r="C81">
        <v>99</v>
      </c>
      <c r="V81" t="s">
        <v>195</v>
      </c>
      <c r="W81" t="s">
        <v>176</v>
      </c>
      <c r="X81">
        <v>95</v>
      </c>
    </row>
    <row r="82" spans="1:24" x14ac:dyDescent="0.35">
      <c r="A82" t="s">
        <v>198</v>
      </c>
      <c r="B82" t="s">
        <v>136</v>
      </c>
      <c r="C82">
        <v>94</v>
      </c>
      <c r="V82" t="s">
        <v>195</v>
      </c>
      <c r="W82" t="s">
        <v>192</v>
      </c>
      <c r="X82">
        <v>95</v>
      </c>
    </row>
    <row r="83" spans="1:24" x14ac:dyDescent="0.35">
      <c r="A83" t="s">
        <v>198</v>
      </c>
      <c r="B83" t="s">
        <v>143</v>
      </c>
      <c r="C83">
        <v>89</v>
      </c>
      <c r="V83" t="s">
        <v>195</v>
      </c>
      <c r="W83" t="s">
        <v>193</v>
      </c>
      <c r="X83">
        <v>95</v>
      </c>
    </row>
    <row r="84" spans="1:24" x14ac:dyDescent="0.35">
      <c r="A84" t="s">
        <v>198</v>
      </c>
      <c r="B84" t="s">
        <v>155</v>
      </c>
      <c r="C84">
        <v>87</v>
      </c>
      <c r="V84" t="s">
        <v>198</v>
      </c>
      <c r="W84" t="s">
        <v>38</v>
      </c>
      <c r="X84">
        <v>95</v>
      </c>
    </row>
    <row r="85" spans="1:24" x14ac:dyDescent="0.35">
      <c r="A85" t="s">
        <v>198</v>
      </c>
      <c r="B85" t="s">
        <v>161</v>
      </c>
      <c r="C85">
        <v>77</v>
      </c>
      <c r="V85" t="s">
        <v>198</v>
      </c>
      <c r="W85" t="s">
        <v>183</v>
      </c>
      <c r="X85">
        <v>95</v>
      </c>
    </row>
    <row r="86" spans="1:24" x14ac:dyDescent="0.35">
      <c r="A86" t="s">
        <v>198</v>
      </c>
      <c r="B86" t="s">
        <v>175</v>
      </c>
      <c r="C86">
        <v>99</v>
      </c>
      <c r="V86" t="s">
        <v>194</v>
      </c>
      <c r="W86" t="s">
        <v>78</v>
      </c>
      <c r="X86">
        <v>95</v>
      </c>
    </row>
    <row r="87" spans="1:24" x14ac:dyDescent="0.35">
      <c r="A87" t="s">
        <v>198</v>
      </c>
      <c r="B87" t="s">
        <v>182</v>
      </c>
      <c r="C87">
        <v>99</v>
      </c>
      <c r="V87" t="s">
        <v>194</v>
      </c>
      <c r="W87" t="s">
        <v>173</v>
      </c>
      <c r="X87">
        <v>95</v>
      </c>
    </row>
    <row r="88" spans="1:24" x14ac:dyDescent="0.35">
      <c r="A88" t="s">
        <v>198</v>
      </c>
      <c r="B88" t="s">
        <v>183</v>
      </c>
      <c r="C88">
        <v>95</v>
      </c>
      <c r="V88" t="s">
        <v>196</v>
      </c>
      <c r="W88" t="s">
        <v>20</v>
      </c>
      <c r="X88">
        <v>95</v>
      </c>
    </row>
    <row r="89" spans="1:24" x14ac:dyDescent="0.35">
      <c r="A89" t="s">
        <v>198</v>
      </c>
      <c r="B89" t="s">
        <v>185</v>
      </c>
      <c r="C89">
        <v>99</v>
      </c>
      <c r="V89" t="s">
        <v>196</v>
      </c>
      <c r="W89" t="s">
        <v>140</v>
      </c>
      <c r="X89">
        <v>95</v>
      </c>
    </row>
    <row r="90" spans="1:24" x14ac:dyDescent="0.35">
      <c r="A90" t="s">
        <v>198</v>
      </c>
      <c r="B90" t="s">
        <v>186</v>
      </c>
      <c r="C90">
        <v>93</v>
      </c>
      <c r="V90" t="s">
        <v>196</v>
      </c>
      <c r="W90" t="s">
        <v>163</v>
      </c>
      <c r="X90">
        <v>95</v>
      </c>
    </row>
    <row r="91" spans="1:24" x14ac:dyDescent="0.35">
      <c r="A91" t="s">
        <v>194</v>
      </c>
      <c r="B91" t="s">
        <v>1</v>
      </c>
      <c r="C91">
        <v>86</v>
      </c>
      <c r="V91" t="s">
        <v>195</v>
      </c>
      <c r="W91" t="s">
        <v>52</v>
      </c>
      <c r="X91">
        <v>96</v>
      </c>
    </row>
    <row r="92" spans="1:24" x14ac:dyDescent="0.35">
      <c r="A92" t="s">
        <v>194</v>
      </c>
      <c r="B92" t="s">
        <v>7</v>
      </c>
      <c r="C92">
        <v>99</v>
      </c>
      <c r="V92" t="s">
        <v>195</v>
      </c>
      <c r="W92" t="s">
        <v>102</v>
      </c>
      <c r="X92">
        <v>96</v>
      </c>
    </row>
    <row r="93" spans="1:24" x14ac:dyDescent="0.35">
      <c r="A93" t="s">
        <v>194</v>
      </c>
      <c r="B93" t="s">
        <v>11</v>
      </c>
      <c r="C93">
        <v>98</v>
      </c>
      <c r="V93" t="s">
        <v>195</v>
      </c>
      <c r="W93" t="s">
        <v>151</v>
      </c>
      <c r="X93">
        <v>96</v>
      </c>
    </row>
    <row r="94" spans="1:24" x14ac:dyDescent="0.35">
      <c r="A94" t="s">
        <v>194</v>
      </c>
      <c r="B94" t="s">
        <v>16</v>
      </c>
      <c r="C94">
        <v>99</v>
      </c>
      <c r="V94" t="s">
        <v>198</v>
      </c>
      <c r="W94" t="s">
        <v>100</v>
      </c>
      <c r="X94">
        <v>96</v>
      </c>
    </row>
    <row r="95" spans="1:24" x14ac:dyDescent="0.35">
      <c r="A95" t="s">
        <v>194</v>
      </c>
      <c r="B95" t="s">
        <v>26</v>
      </c>
      <c r="C95">
        <v>99</v>
      </c>
      <c r="V95" t="s">
        <v>194</v>
      </c>
      <c r="W95" t="s">
        <v>130</v>
      </c>
      <c r="X95">
        <v>96</v>
      </c>
    </row>
    <row r="96" spans="1:24" x14ac:dyDescent="0.35">
      <c r="A96" t="s">
        <v>194</v>
      </c>
      <c r="B96" t="s">
        <v>27</v>
      </c>
      <c r="C96">
        <v>97</v>
      </c>
      <c r="V96" t="s">
        <v>194</v>
      </c>
      <c r="W96" t="s">
        <v>187</v>
      </c>
      <c r="X96">
        <v>96</v>
      </c>
    </row>
    <row r="97" spans="1:24" x14ac:dyDescent="0.35">
      <c r="A97" t="s">
        <v>194</v>
      </c>
      <c r="B97" t="s">
        <v>33</v>
      </c>
      <c r="C97">
        <v>99</v>
      </c>
      <c r="V97" t="s">
        <v>196</v>
      </c>
      <c r="W97" t="s">
        <v>17</v>
      </c>
      <c r="X97">
        <v>96</v>
      </c>
    </row>
    <row r="98" spans="1:24" x14ac:dyDescent="0.35">
      <c r="A98" t="s">
        <v>194</v>
      </c>
      <c r="B98" t="s">
        <v>63</v>
      </c>
      <c r="C98">
        <v>99</v>
      </c>
      <c r="V98" t="s">
        <v>196</v>
      </c>
      <c r="W98" t="s">
        <v>31</v>
      </c>
      <c r="X98">
        <v>96</v>
      </c>
    </row>
    <row r="99" spans="1:24" x14ac:dyDescent="0.35">
      <c r="A99" t="s">
        <v>194</v>
      </c>
      <c r="B99" t="s">
        <v>77</v>
      </c>
      <c r="C99">
        <v>90</v>
      </c>
      <c r="V99" t="s">
        <v>196</v>
      </c>
      <c r="W99" t="s">
        <v>43</v>
      </c>
      <c r="X99">
        <v>96</v>
      </c>
    </row>
    <row r="100" spans="1:24" x14ac:dyDescent="0.35">
      <c r="A100" t="s">
        <v>194</v>
      </c>
      <c r="B100" t="s">
        <v>78</v>
      </c>
      <c r="C100">
        <v>95</v>
      </c>
      <c r="V100" t="s">
        <v>196</v>
      </c>
      <c r="W100" t="s">
        <v>57</v>
      </c>
      <c r="X100">
        <v>96</v>
      </c>
    </row>
    <row r="101" spans="1:24" x14ac:dyDescent="0.35">
      <c r="A101" t="s">
        <v>194</v>
      </c>
      <c r="B101" t="s">
        <v>87</v>
      </c>
      <c r="C101">
        <v>99</v>
      </c>
      <c r="V101" t="s">
        <v>196</v>
      </c>
      <c r="W101" t="s">
        <v>59</v>
      </c>
      <c r="X101">
        <v>96</v>
      </c>
    </row>
    <row r="102" spans="1:24" x14ac:dyDescent="0.35">
      <c r="A102" t="s">
        <v>194</v>
      </c>
      <c r="B102" t="s">
        <v>88</v>
      </c>
      <c r="C102">
        <v>99</v>
      </c>
      <c r="V102" t="s">
        <v>196</v>
      </c>
      <c r="W102" t="s">
        <v>84</v>
      </c>
      <c r="X102">
        <v>96</v>
      </c>
    </row>
    <row r="103" spans="1:24" x14ac:dyDescent="0.35">
      <c r="A103" t="s">
        <v>194</v>
      </c>
      <c r="B103" t="s">
        <v>90</v>
      </c>
      <c r="C103">
        <v>98</v>
      </c>
      <c r="V103" t="s">
        <v>196</v>
      </c>
      <c r="W103" t="s">
        <v>146</v>
      </c>
      <c r="X103">
        <v>96</v>
      </c>
    </row>
    <row r="104" spans="1:24" x14ac:dyDescent="0.35">
      <c r="A104" t="s">
        <v>194</v>
      </c>
      <c r="B104" t="s">
        <v>91</v>
      </c>
      <c r="C104">
        <v>98</v>
      </c>
      <c r="V104" t="s">
        <v>199</v>
      </c>
      <c r="W104" t="s">
        <v>9</v>
      </c>
      <c r="X104">
        <v>96</v>
      </c>
    </row>
    <row r="105" spans="1:24" x14ac:dyDescent="0.35">
      <c r="A105" t="s">
        <v>194</v>
      </c>
      <c r="B105" t="s">
        <v>94</v>
      </c>
      <c r="C105">
        <v>98</v>
      </c>
      <c r="V105" t="s">
        <v>195</v>
      </c>
      <c r="W105" t="s">
        <v>53</v>
      </c>
      <c r="X105">
        <v>97</v>
      </c>
    </row>
    <row r="106" spans="1:24" x14ac:dyDescent="0.35">
      <c r="A106" t="s">
        <v>194</v>
      </c>
      <c r="B106" t="s">
        <v>96</v>
      </c>
      <c r="C106">
        <v>85</v>
      </c>
      <c r="V106" t="s">
        <v>195</v>
      </c>
      <c r="W106" t="s">
        <v>64</v>
      </c>
      <c r="X106">
        <v>97</v>
      </c>
    </row>
    <row r="107" spans="1:24" x14ac:dyDescent="0.35">
      <c r="A107" t="s">
        <v>194</v>
      </c>
      <c r="B107" t="s">
        <v>101</v>
      </c>
      <c r="C107">
        <v>99</v>
      </c>
      <c r="V107" t="s">
        <v>198</v>
      </c>
      <c r="W107" t="s">
        <v>85</v>
      </c>
      <c r="X107">
        <v>97</v>
      </c>
    </row>
    <row r="108" spans="1:24" x14ac:dyDescent="0.35">
      <c r="A108" t="s">
        <v>194</v>
      </c>
      <c r="B108" t="s">
        <v>110</v>
      </c>
      <c r="C108">
        <v>99</v>
      </c>
      <c r="V108" t="s">
        <v>194</v>
      </c>
      <c r="W108" t="s">
        <v>27</v>
      </c>
      <c r="X108">
        <v>97</v>
      </c>
    </row>
    <row r="109" spans="1:24" x14ac:dyDescent="0.35">
      <c r="A109" t="s">
        <v>194</v>
      </c>
      <c r="B109" t="s">
        <v>116</v>
      </c>
      <c r="C109">
        <v>91</v>
      </c>
      <c r="V109" t="s">
        <v>196</v>
      </c>
      <c r="W109" t="s">
        <v>44</v>
      </c>
      <c r="X109">
        <v>97</v>
      </c>
    </row>
    <row r="110" spans="1:24" x14ac:dyDescent="0.35">
      <c r="A110" t="s">
        <v>194</v>
      </c>
      <c r="B110" t="s">
        <v>118</v>
      </c>
      <c r="C110">
        <v>99</v>
      </c>
      <c r="V110" t="s">
        <v>196</v>
      </c>
      <c r="W110" t="s">
        <v>45</v>
      </c>
      <c r="X110">
        <v>97</v>
      </c>
    </row>
    <row r="111" spans="1:24" x14ac:dyDescent="0.35">
      <c r="A111" t="s">
        <v>194</v>
      </c>
      <c r="B111" t="s">
        <v>123</v>
      </c>
      <c r="C111">
        <v>99</v>
      </c>
      <c r="V111" t="s">
        <v>196</v>
      </c>
      <c r="W111" t="s">
        <v>48</v>
      </c>
      <c r="X111">
        <v>97</v>
      </c>
    </row>
    <row r="112" spans="1:24" x14ac:dyDescent="0.35">
      <c r="A112" t="s">
        <v>194</v>
      </c>
      <c r="B112" t="s">
        <v>130</v>
      </c>
      <c r="C112">
        <v>96</v>
      </c>
      <c r="V112" t="s">
        <v>196</v>
      </c>
      <c r="W112" t="s">
        <v>103</v>
      </c>
      <c r="X112">
        <v>97</v>
      </c>
    </row>
    <row r="113" spans="1:24" x14ac:dyDescent="0.35">
      <c r="A113" t="s">
        <v>194</v>
      </c>
      <c r="B113" t="s">
        <v>134</v>
      </c>
      <c r="C113">
        <v>93</v>
      </c>
      <c r="V113" t="s">
        <v>196</v>
      </c>
      <c r="W113" t="s">
        <v>108</v>
      </c>
      <c r="X113">
        <v>97</v>
      </c>
    </row>
    <row r="114" spans="1:24" x14ac:dyDescent="0.35">
      <c r="A114" t="s">
        <v>194</v>
      </c>
      <c r="B114" t="s">
        <v>137</v>
      </c>
      <c r="C114">
        <v>77</v>
      </c>
      <c r="V114" t="s">
        <v>196</v>
      </c>
      <c r="W114" t="s">
        <v>129</v>
      </c>
      <c r="X114">
        <v>97</v>
      </c>
    </row>
    <row r="115" spans="1:24" x14ac:dyDescent="0.35">
      <c r="A115" t="s">
        <v>194</v>
      </c>
      <c r="B115" t="s">
        <v>138</v>
      </c>
      <c r="C115">
        <v>98</v>
      </c>
      <c r="V115" t="s">
        <v>197</v>
      </c>
      <c r="W115" t="s">
        <v>149</v>
      </c>
      <c r="X115">
        <v>97</v>
      </c>
    </row>
    <row r="116" spans="1:24" x14ac:dyDescent="0.35">
      <c r="A116" t="s">
        <v>194</v>
      </c>
      <c r="B116" t="s">
        <v>141</v>
      </c>
      <c r="C116">
        <v>98</v>
      </c>
      <c r="V116" t="s">
        <v>199</v>
      </c>
      <c r="W116" t="s">
        <v>188</v>
      </c>
      <c r="X116">
        <v>97</v>
      </c>
    </row>
    <row r="117" spans="1:24" x14ac:dyDescent="0.35">
      <c r="A117" t="s">
        <v>194</v>
      </c>
      <c r="B117" t="s">
        <v>152</v>
      </c>
      <c r="C117">
        <v>98</v>
      </c>
      <c r="V117" t="s">
        <v>195</v>
      </c>
      <c r="W117" t="s">
        <v>15</v>
      </c>
      <c r="X117">
        <v>98</v>
      </c>
    </row>
    <row r="118" spans="1:24" x14ac:dyDescent="0.35">
      <c r="A118" t="s">
        <v>194</v>
      </c>
      <c r="B118" t="s">
        <v>170</v>
      </c>
      <c r="C118">
        <v>99</v>
      </c>
      <c r="V118" t="s">
        <v>195</v>
      </c>
      <c r="W118" t="s">
        <v>28</v>
      </c>
      <c r="X118">
        <v>98</v>
      </c>
    </row>
    <row r="119" spans="1:24" x14ac:dyDescent="0.35">
      <c r="A119" t="s">
        <v>194</v>
      </c>
      <c r="B119" t="s">
        <v>172</v>
      </c>
      <c r="C119">
        <v>99</v>
      </c>
      <c r="V119" t="s">
        <v>195</v>
      </c>
      <c r="W119" t="s">
        <v>40</v>
      </c>
      <c r="X119">
        <v>98</v>
      </c>
    </row>
    <row r="120" spans="1:24" x14ac:dyDescent="0.35">
      <c r="A120" t="s">
        <v>194</v>
      </c>
      <c r="B120" t="s">
        <v>173</v>
      </c>
      <c r="C120">
        <v>95</v>
      </c>
      <c r="V120" t="s">
        <v>195</v>
      </c>
      <c r="W120" t="s">
        <v>148</v>
      </c>
      <c r="X120">
        <v>98</v>
      </c>
    </row>
    <row r="121" spans="1:24" x14ac:dyDescent="0.35">
      <c r="A121" t="s">
        <v>194</v>
      </c>
      <c r="B121" t="s">
        <v>184</v>
      </c>
      <c r="C121">
        <v>99</v>
      </c>
      <c r="V121" t="s">
        <v>195</v>
      </c>
      <c r="W121" t="s">
        <v>165</v>
      </c>
      <c r="X121">
        <v>98</v>
      </c>
    </row>
    <row r="122" spans="1:24" x14ac:dyDescent="0.35">
      <c r="A122" t="s">
        <v>194</v>
      </c>
      <c r="B122" t="s">
        <v>187</v>
      </c>
      <c r="C122">
        <v>96</v>
      </c>
      <c r="V122" t="s">
        <v>195</v>
      </c>
      <c r="W122" t="s">
        <v>169</v>
      </c>
      <c r="X122">
        <v>98</v>
      </c>
    </row>
    <row r="123" spans="1:24" x14ac:dyDescent="0.35">
      <c r="A123" t="s">
        <v>201</v>
      </c>
      <c r="B123" t="s">
        <v>171</v>
      </c>
      <c r="C123">
        <v>98</v>
      </c>
      <c r="V123" t="s">
        <v>198</v>
      </c>
      <c r="W123" t="s">
        <v>22</v>
      </c>
      <c r="X123">
        <v>98</v>
      </c>
    </row>
    <row r="124" spans="1:24" x14ac:dyDescent="0.35">
      <c r="A124" t="s">
        <v>196</v>
      </c>
      <c r="B124" t="s">
        <v>3</v>
      </c>
      <c r="C124">
        <v>99</v>
      </c>
      <c r="V124" t="s">
        <v>198</v>
      </c>
      <c r="W124" t="s">
        <v>32</v>
      </c>
      <c r="X124">
        <v>98</v>
      </c>
    </row>
    <row r="125" spans="1:24" x14ac:dyDescent="0.35">
      <c r="A125" t="s">
        <v>196</v>
      </c>
      <c r="B125" t="s">
        <v>4</v>
      </c>
      <c r="C125">
        <v>99</v>
      </c>
      <c r="V125" t="s">
        <v>194</v>
      </c>
      <c r="W125" t="s">
        <v>11</v>
      </c>
      <c r="X125">
        <v>98</v>
      </c>
    </row>
    <row r="126" spans="1:24" x14ac:dyDescent="0.35">
      <c r="A126" t="s">
        <v>196</v>
      </c>
      <c r="B126" t="s">
        <v>10</v>
      </c>
      <c r="C126">
        <v>94</v>
      </c>
      <c r="V126" t="s">
        <v>194</v>
      </c>
      <c r="W126" t="s">
        <v>90</v>
      </c>
      <c r="X126">
        <v>98</v>
      </c>
    </row>
    <row r="127" spans="1:24" x14ac:dyDescent="0.35">
      <c r="A127" t="s">
        <v>196</v>
      </c>
      <c r="B127" t="s">
        <v>13</v>
      </c>
      <c r="C127">
        <v>98</v>
      </c>
      <c r="V127" t="s">
        <v>194</v>
      </c>
      <c r="W127" t="s">
        <v>91</v>
      </c>
      <c r="X127">
        <v>98</v>
      </c>
    </row>
    <row r="128" spans="1:24" x14ac:dyDescent="0.35">
      <c r="A128" t="s">
        <v>196</v>
      </c>
      <c r="B128" t="s">
        <v>17</v>
      </c>
      <c r="C128">
        <v>96</v>
      </c>
      <c r="V128" t="s">
        <v>194</v>
      </c>
      <c r="W128" t="s">
        <v>94</v>
      </c>
      <c r="X128">
        <v>98</v>
      </c>
    </row>
    <row r="129" spans="1:24" x14ac:dyDescent="0.35">
      <c r="A129" t="s">
        <v>196</v>
      </c>
      <c r="B129" t="s">
        <v>20</v>
      </c>
      <c r="C129">
        <v>95</v>
      </c>
      <c r="V129" t="s">
        <v>194</v>
      </c>
      <c r="W129" t="s">
        <v>138</v>
      </c>
      <c r="X129">
        <v>98</v>
      </c>
    </row>
    <row r="130" spans="1:24" x14ac:dyDescent="0.35">
      <c r="A130" t="s">
        <v>196</v>
      </c>
      <c r="B130" t="s">
        <v>21</v>
      </c>
      <c r="C130">
        <v>98</v>
      </c>
      <c r="V130" t="s">
        <v>194</v>
      </c>
      <c r="W130" t="s">
        <v>141</v>
      </c>
      <c r="X130">
        <v>98</v>
      </c>
    </row>
    <row r="131" spans="1:24" x14ac:dyDescent="0.35">
      <c r="A131" t="s">
        <v>196</v>
      </c>
      <c r="B131" t="s">
        <v>31</v>
      </c>
      <c r="C131">
        <v>96</v>
      </c>
      <c r="V131" t="s">
        <v>194</v>
      </c>
      <c r="W131" t="s">
        <v>152</v>
      </c>
      <c r="X131">
        <v>98</v>
      </c>
    </row>
    <row r="132" spans="1:24" x14ac:dyDescent="0.35">
      <c r="A132" t="s">
        <v>196</v>
      </c>
      <c r="B132" t="s">
        <v>43</v>
      </c>
      <c r="C132">
        <v>96</v>
      </c>
      <c r="V132" t="s">
        <v>201</v>
      </c>
      <c r="W132" t="s">
        <v>171</v>
      </c>
      <c r="X132">
        <v>98</v>
      </c>
    </row>
    <row r="133" spans="1:24" x14ac:dyDescent="0.35">
      <c r="A133" t="s">
        <v>196</v>
      </c>
      <c r="B133" t="s">
        <v>44</v>
      </c>
      <c r="C133">
        <v>97</v>
      </c>
      <c r="V133" t="s">
        <v>196</v>
      </c>
      <c r="W133" t="s">
        <v>13</v>
      </c>
      <c r="X133">
        <v>98</v>
      </c>
    </row>
    <row r="134" spans="1:24" x14ac:dyDescent="0.35">
      <c r="A134" t="s">
        <v>196</v>
      </c>
      <c r="B134" t="s">
        <v>45</v>
      </c>
      <c r="C134">
        <v>97</v>
      </c>
      <c r="V134" t="s">
        <v>196</v>
      </c>
      <c r="W134" t="s">
        <v>21</v>
      </c>
      <c r="X134">
        <v>98</v>
      </c>
    </row>
    <row r="135" spans="1:24" x14ac:dyDescent="0.35">
      <c r="A135" t="s">
        <v>196</v>
      </c>
      <c r="B135" t="s">
        <v>48</v>
      </c>
      <c r="C135">
        <v>97</v>
      </c>
      <c r="V135" t="s">
        <v>196</v>
      </c>
      <c r="W135" t="s">
        <v>54</v>
      </c>
      <c r="X135">
        <v>98</v>
      </c>
    </row>
    <row r="136" spans="1:24" x14ac:dyDescent="0.35">
      <c r="A136" t="s">
        <v>196</v>
      </c>
      <c r="B136" t="s">
        <v>54</v>
      </c>
      <c r="C136">
        <v>98</v>
      </c>
      <c r="V136" t="s">
        <v>196</v>
      </c>
      <c r="W136" t="s">
        <v>74</v>
      </c>
      <c r="X136">
        <v>98</v>
      </c>
    </row>
    <row r="137" spans="1:24" x14ac:dyDescent="0.35">
      <c r="A137" t="s">
        <v>196</v>
      </c>
      <c r="B137" t="s">
        <v>55</v>
      </c>
      <c r="C137">
        <v>92</v>
      </c>
      <c r="V137" t="s">
        <v>196</v>
      </c>
      <c r="W137" t="s">
        <v>115</v>
      </c>
      <c r="X137">
        <v>98</v>
      </c>
    </row>
    <row r="138" spans="1:24" x14ac:dyDescent="0.35">
      <c r="A138" t="s">
        <v>196</v>
      </c>
      <c r="B138" t="s">
        <v>57</v>
      </c>
      <c r="C138">
        <v>96</v>
      </c>
      <c r="V138" t="s">
        <v>196</v>
      </c>
      <c r="W138" t="s">
        <v>147</v>
      </c>
      <c r="X138">
        <v>98</v>
      </c>
    </row>
    <row r="139" spans="1:24" x14ac:dyDescent="0.35">
      <c r="A139" t="s">
        <v>196</v>
      </c>
      <c r="B139" t="s">
        <v>59</v>
      </c>
      <c r="C139">
        <v>96</v>
      </c>
      <c r="V139" t="s">
        <v>196</v>
      </c>
      <c r="W139" t="s">
        <v>162</v>
      </c>
      <c r="X139">
        <v>98</v>
      </c>
    </row>
    <row r="140" spans="1:24" x14ac:dyDescent="0.35">
      <c r="A140" t="s">
        <v>196</v>
      </c>
      <c r="B140" t="s">
        <v>62</v>
      </c>
      <c r="C140">
        <v>93</v>
      </c>
      <c r="V140" t="s">
        <v>196</v>
      </c>
      <c r="W140" t="s">
        <v>164</v>
      </c>
      <c r="X140">
        <v>98</v>
      </c>
    </row>
    <row r="141" spans="1:24" x14ac:dyDescent="0.35">
      <c r="A141" t="s">
        <v>196</v>
      </c>
      <c r="B141" t="s">
        <v>69</v>
      </c>
      <c r="C141">
        <v>99</v>
      </c>
      <c r="V141" t="s">
        <v>197</v>
      </c>
      <c r="W141" t="s">
        <v>81</v>
      </c>
      <c r="X141">
        <v>98</v>
      </c>
    </row>
    <row r="142" spans="1:24" x14ac:dyDescent="0.35">
      <c r="A142" t="s">
        <v>196</v>
      </c>
      <c r="B142" t="s">
        <v>74</v>
      </c>
      <c r="C142">
        <v>98</v>
      </c>
      <c r="V142" t="s">
        <v>195</v>
      </c>
      <c r="W142" t="s">
        <v>50</v>
      </c>
      <c r="X142">
        <v>99</v>
      </c>
    </row>
    <row r="143" spans="1:24" x14ac:dyDescent="0.35">
      <c r="A143" t="s">
        <v>196</v>
      </c>
      <c r="B143" t="s">
        <v>76</v>
      </c>
      <c r="C143">
        <v>99</v>
      </c>
      <c r="V143" t="s">
        <v>195</v>
      </c>
      <c r="W143" t="s">
        <v>106</v>
      </c>
      <c r="X143">
        <v>99</v>
      </c>
    </row>
    <row r="144" spans="1:24" x14ac:dyDescent="0.35">
      <c r="A144" t="s">
        <v>196</v>
      </c>
      <c r="B144" t="s">
        <v>79</v>
      </c>
      <c r="C144">
        <v>94</v>
      </c>
      <c r="V144" t="s">
        <v>195</v>
      </c>
      <c r="W144" t="s">
        <v>121</v>
      </c>
      <c r="X144">
        <v>99</v>
      </c>
    </row>
    <row r="145" spans="1:24" x14ac:dyDescent="0.35">
      <c r="A145" t="s">
        <v>196</v>
      </c>
      <c r="B145" t="s">
        <v>82</v>
      </c>
      <c r="C145">
        <v>94</v>
      </c>
      <c r="V145" t="s">
        <v>195</v>
      </c>
      <c r="W145" t="s">
        <v>166</v>
      </c>
      <c r="X145">
        <v>99</v>
      </c>
    </row>
    <row r="146" spans="1:24" x14ac:dyDescent="0.35">
      <c r="A146" t="s">
        <v>196</v>
      </c>
      <c r="B146" t="s">
        <v>84</v>
      </c>
      <c r="C146">
        <v>96</v>
      </c>
      <c r="V146" t="s">
        <v>198</v>
      </c>
      <c r="W146" t="s">
        <v>8</v>
      </c>
      <c r="X146">
        <v>99</v>
      </c>
    </row>
    <row r="147" spans="1:24" x14ac:dyDescent="0.35">
      <c r="A147" t="s">
        <v>196</v>
      </c>
      <c r="B147" t="s">
        <v>103</v>
      </c>
      <c r="C147">
        <v>97</v>
      </c>
      <c r="V147" t="s">
        <v>198</v>
      </c>
      <c r="W147" t="s">
        <v>41</v>
      </c>
      <c r="X147">
        <v>99</v>
      </c>
    </row>
    <row r="148" spans="1:24" x14ac:dyDescent="0.35">
      <c r="A148" t="s">
        <v>196</v>
      </c>
      <c r="B148" t="s">
        <v>104</v>
      </c>
      <c r="C148">
        <v>99</v>
      </c>
      <c r="V148" t="s">
        <v>198</v>
      </c>
      <c r="W148" t="s">
        <v>42</v>
      </c>
      <c r="X148">
        <v>99</v>
      </c>
    </row>
    <row r="149" spans="1:24" x14ac:dyDescent="0.35">
      <c r="A149" t="s">
        <v>196</v>
      </c>
      <c r="B149" t="s">
        <v>105</v>
      </c>
      <c r="C149">
        <v>99</v>
      </c>
      <c r="V149" t="s">
        <v>198</v>
      </c>
      <c r="W149" t="s">
        <v>47</v>
      </c>
      <c r="X149">
        <v>99</v>
      </c>
    </row>
    <row r="150" spans="1:24" x14ac:dyDescent="0.35">
      <c r="A150" t="s">
        <v>196</v>
      </c>
      <c r="B150" t="s">
        <v>107</v>
      </c>
      <c r="C150">
        <v>99</v>
      </c>
      <c r="V150" t="s">
        <v>198</v>
      </c>
      <c r="W150" t="s">
        <v>49</v>
      </c>
      <c r="X150">
        <v>99</v>
      </c>
    </row>
    <row r="151" spans="1:24" x14ac:dyDescent="0.35">
      <c r="A151" t="s">
        <v>196</v>
      </c>
      <c r="B151" t="s">
        <v>108</v>
      </c>
      <c r="C151">
        <v>97</v>
      </c>
      <c r="V151" t="s">
        <v>198</v>
      </c>
      <c r="W151" t="s">
        <v>72</v>
      </c>
      <c r="X151">
        <v>99</v>
      </c>
    </row>
    <row r="152" spans="1:24" x14ac:dyDescent="0.35">
      <c r="A152" t="s">
        <v>196</v>
      </c>
      <c r="B152" t="s">
        <v>113</v>
      </c>
      <c r="C152">
        <v>94</v>
      </c>
      <c r="V152" t="s">
        <v>198</v>
      </c>
      <c r="W152" t="s">
        <v>93</v>
      </c>
      <c r="X152">
        <v>99</v>
      </c>
    </row>
    <row r="153" spans="1:24" x14ac:dyDescent="0.35">
      <c r="A153" t="s">
        <v>196</v>
      </c>
      <c r="B153" t="s">
        <v>115</v>
      </c>
      <c r="C153">
        <v>98</v>
      </c>
      <c r="V153" t="s">
        <v>198</v>
      </c>
      <c r="W153" t="s">
        <v>127</v>
      </c>
      <c r="X153">
        <v>99</v>
      </c>
    </row>
    <row r="154" spans="1:24" x14ac:dyDescent="0.35">
      <c r="A154" t="s">
        <v>196</v>
      </c>
      <c r="B154" t="s">
        <v>117</v>
      </c>
      <c r="C154">
        <v>85</v>
      </c>
      <c r="V154" t="s">
        <v>198</v>
      </c>
      <c r="W154" t="s">
        <v>135</v>
      </c>
      <c r="X154">
        <v>99</v>
      </c>
    </row>
    <row r="155" spans="1:24" x14ac:dyDescent="0.35">
      <c r="A155" t="s">
        <v>196</v>
      </c>
      <c r="B155" t="s">
        <v>128</v>
      </c>
      <c r="C155">
        <v>94</v>
      </c>
      <c r="V155" t="s">
        <v>198</v>
      </c>
      <c r="W155" t="s">
        <v>175</v>
      </c>
      <c r="X155">
        <v>99</v>
      </c>
    </row>
    <row r="156" spans="1:24" x14ac:dyDescent="0.35">
      <c r="A156" t="s">
        <v>196</v>
      </c>
      <c r="B156" t="s">
        <v>129</v>
      </c>
      <c r="C156">
        <v>97</v>
      </c>
      <c r="V156" t="s">
        <v>198</v>
      </c>
      <c r="W156" t="s">
        <v>182</v>
      </c>
      <c r="X156">
        <v>99</v>
      </c>
    </row>
    <row r="157" spans="1:24" x14ac:dyDescent="0.35">
      <c r="A157" t="s">
        <v>196</v>
      </c>
      <c r="B157" t="s">
        <v>140</v>
      </c>
      <c r="C157">
        <v>95</v>
      </c>
      <c r="V157" t="s">
        <v>198</v>
      </c>
      <c r="W157" t="s">
        <v>185</v>
      </c>
      <c r="X157">
        <v>99</v>
      </c>
    </row>
    <row r="158" spans="1:24" x14ac:dyDescent="0.35">
      <c r="A158" t="s">
        <v>196</v>
      </c>
      <c r="B158" t="s">
        <v>142</v>
      </c>
      <c r="C158">
        <v>99</v>
      </c>
      <c r="V158" t="s">
        <v>194</v>
      </c>
      <c r="W158" t="s">
        <v>7</v>
      </c>
      <c r="X158">
        <v>99</v>
      </c>
    </row>
    <row r="159" spans="1:24" x14ac:dyDescent="0.35">
      <c r="A159" t="s">
        <v>196</v>
      </c>
      <c r="B159" t="s">
        <v>146</v>
      </c>
      <c r="C159">
        <v>96</v>
      </c>
      <c r="V159" t="s">
        <v>194</v>
      </c>
      <c r="W159" t="s">
        <v>16</v>
      </c>
      <c r="X159">
        <v>99</v>
      </c>
    </row>
    <row r="160" spans="1:24" x14ac:dyDescent="0.35">
      <c r="A160" t="s">
        <v>196</v>
      </c>
      <c r="B160" t="s">
        <v>147</v>
      </c>
      <c r="C160">
        <v>98</v>
      </c>
      <c r="V160" t="s">
        <v>194</v>
      </c>
      <c r="W160" t="s">
        <v>26</v>
      </c>
      <c r="X160">
        <v>99</v>
      </c>
    </row>
    <row r="161" spans="1:24" x14ac:dyDescent="0.35">
      <c r="A161" t="s">
        <v>196</v>
      </c>
      <c r="B161" t="s">
        <v>156</v>
      </c>
      <c r="C161">
        <v>88</v>
      </c>
      <c r="V161" t="s">
        <v>194</v>
      </c>
      <c r="W161" t="s">
        <v>33</v>
      </c>
      <c r="X161">
        <v>99</v>
      </c>
    </row>
    <row r="162" spans="1:24" x14ac:dyDescent="0.35">
      <c r="A162" t="s">
        <v>196</v>
      </c>
      <c r="B162" t="s">
        <v>158</v>
      </c>
      <c r="C162">
        <v>99</v>
      </c>
      <c r="V162" t="s">
        <v>194</v>
      </c>
      <c r="W162" t="s">
        <v>63</v>
      </c>
      <c r="X162">
        <v>99</v>
      </c>
    </row>
    <row r="163" spans="1:24" x14ac:dyDescent="0.35">
      <c r="A163" t="s">
        <v>196</v>
      </c>
      <c r="B163" t="s">
        <v>162</v>
      </c>
      <c r="C163">
        <v>98</v>
      </c>
      <c r="V163" t="s">
        <v>194</v>
      </c>
      <c r="W163" t="s">
        <v>87</v>
      </c>
      <c r="X163">
        <v>99</v>
      </c>
    </row>
    <row r="164" spans="1:24" x14ac:dyDescent="0.35">
      <c r="A164" t="s">
        <v>196</v>
      </c>
      <c r="B164" t="s">
        <v>163</v>
      </c>
      <c r="C164">
        <v>95</v>
      </c>
      <c r="V164" t="s">
        <v>194</v>
      </c>
      <c r="W164" t="s">
        <v>88</v>
      </c>
      <c r="X164">
        <v>99</v>
      </c>
    </row>
    <row r="165" spans="1:24" x14ac:dyDescent="0.35">
      <c r="A165" t="s">
        <v>196</v>
      </c>
      <c r="B165" t="s">
        <v>164</v>
      </c>
      <c r="C165">
        <v>98</v>
      </c>
      <c r="V165" t="s">
        <v>194</v>
      </c>
      <c r="W165" t="s">
        <v>101</v>
      </c>
      <c r="X165">
        <v>99</v>
      </c>
    </row>
    <row r="166" spans="1:24" x14ac:dyDescent="0.35">
      <c r="A166" t="s">
        <v>196</v>
      </c>
      <c r="B166" t="s">
        <v>177</v>
      </c>
      <c r="C166">
        <v>99</v>
      </c>
      <c r="V166" t="s">
        <v>194</v>
      </c>
      <c r="W166" t="s">
        <v>110</v>
      </c>
      <c r="X166">
        <v>99</v>
      </c>
    </row>
    <row r="167" spans="1:24" x14ac:dyDescent="0.35">
      <c r="A167" t="s">
        <v>196</v>
      </c>
      <c r="B167" t="s">
        <v>181</v>
      </c>
      <c r="C167">
        <v>93</v>
      </c>
      <c r="V167" t="s">
        <v>194</v>
      </c>
      <c r="W167" t="s">
        <v>118</v>
      </c>
      <c r="X167">
        <v>99</v>
      </c>
    </row>
    <row r="168" spans="1:24" x14ac:dyDescent="0.35">
      <c r="A168" t="s">
        <v>197</v>
      </c>
      <c r="B168" t="s">
        <v>5</v>
      </c>
      <c r="C168">
        <v>99</v>
      </c>
      <c r="V168" t="s">
        <v>194</v>
      </c>
      <c r="W168" t="s">
        <v>123</v>
      </c>
      <c r="X168">
        <v>99</v>
      </c>
    </row>
    <row r="169" spans="1:24" x14ac:dyDescent="0.35">
      <c r="A169" t="s">
        <v>197</v>
      </c>
      <c r="B169" t="s">
        <v>18</v>
      </c>
      <c r="C169">
        <v>99</v>
      </c>
      <c r="V169" t="s">
        <v>194</v>
      </c>
      <c r="W169" t="s">
        <v>170</v>
      </c>
      <c r="X169">
        <v>99</v>
      </c>
    </row>
    <row r="170" spans="1:24" x14ac:dyDescent="0.35">
      <c r="A170" t="s">
        <v>197</v>
      </c>
      <c r="B170" t="s">
        <v>80</v>
      </c>
      <c r="C170">
        <v>99</v>
      </c>
      <c r="V170" t="s">
        <v>194</v>
      </c>
      <c r="W170" t="s">
        <v>172</v>
      </c>
      <c r="X170">
        <v>99</v>
      </c>
    </row>
    <row r="171" spans="1:24" x14ac:dyDescent="0.35">
      <c r="A171" t="s">
        <v>197</v>
      </c>
      <c r="B171" t="s">
        <v>81</v>
      </c>
      <c r="C171">
        <v>98</v>
      </c>
      <c r="V171" t="s">
        <v>194</v>
      </c>
      <c r="W171" t="s">
        <v>184</v>
      </c>
      <c r="X171">
        <v>99</v>
      </c>
    </row>
    <row r="172" spans="1:24" x14ac:dyDescent="0.35">
      <c r="A172" t="s">
        <v>197</v>
      </c>
      <c r="B172" t="s">
        <v>83</v>
      </c>
      <c r="C172">
        <v>99</v>
      </c>
      <c r="V172" t="s">
        <v>196</v>
      </c>
      <c r="W172" t="s">
        <v>3</v>
      </c>
      <c r="X172">
        <v>99</v>
      </c>
    </row>
    <row r="173" spans="1:24" x14ac:dyDescent="0.35">
      <c r="A173" t="s">
        <v>197</v>
      </c>
      <c r="B173" t="s">
        <v>86</v>
      </c>
      <c r="C173">
        <v>93</v>
      </c>
      <c r="V173" t="s">
        <v>196</v>
      </c>
      <c r="W173" t="s">
        <v>4</v>
      </c>
      <c r="X173">
        <v>99</v>
      </c>
    </row>
    <row r="174" spans="1:24" x14ac:dyDescent="0.35">
      <c r="A174" t="s">
        <v>197</v>
      </c>
      <c r="B174" t="s">
        <v>95</v>
      </c>
      <c r="C174">
        <v>99</v>
      </c>
      <c r="V174" t="s">
        <v>196</v>
      </c>
      <c r="W174" t="s">
        <v>69</v>
      </c>
      <c r="X174">
        <v>99</v>
      </c>
    </row>
    <row r="175" spans="1:24" x14ac:dyDescent="0.35">
      <c r="A175" t="s">
        <v>197</v>
      </c>
      <c r="B175" t="s">
        <v>97</v>
      </c>
      <c r="C175">
        <v>85</v>
      </c>
      <c r="V175" t="s">
        <v>196</v>
      </c>
      <c r="W175" t="s">
        <v>76</v>
      </c>
      <c r="X175">
        <v>99</v>
      </c>
    </row>
    <row r="176" spans="1:24" x14ac:dyDescent="0.35">
      <c r="A176" t="s">
        <v>197</v>
      </c>
      <c r="B176" t="s">
        <v>133</v>
      </c>
      <c r="C176">
        <v>99</v>
      </c>
      <c r="V176" t="s">
        <v>196</v>
      </c>
      <c r="W176" t="s">
        <v>104</v>
      </c>
      <c r="X176">
        <v>99</v>
      </c>
    </row>
    <row r="177" spans="1:24" x14ac:dyDescent="0.35">
      <c r="A177" t="s">
        <v>197</v>
      </c>
      <c r="B177" t="s">
        <v>144</v>
      </c>
      <c r="C177">
        <v>99</v>
      </c>
      <c r="V177" t="s">
        <v>196</v>
      </c>
      <c r="W177" t="s">
        <v>105</v>
      </c>
      <c r="X177">
        <v>99</v>
      </c>
    </row>
    <row r="178" spans="1:24" x14ac:dyDescent="0.35">
      <c r="A178" t="s">
        <v>197</v>
      </c>
      <c r="B178" t="s">
        <v>145</v>
      </c>
      <c r="C178">
        <v>99</v>
      </c>
      <c r="V178" t="s">
        <v>196</v>
      </c>
      <c r="W178" t="s">
        <v>107</v>
      </c>
      <c r="X178">
        <v>99</v>
      </c>
    </row>
    <row r="179" spans="1:24" x14ac:dyDescent="0.35">
      <c r="A179" t="s">
        <v>197</v>
      </c>
      <c r="B179" t="s">
        <v>149</v>
      </c>
      <c r="C179">
        <v>97</v>
      </c>
      <c r="V179" t="s">
        <v>196</v>
      </c>
      <c r="W179" t="s">
        <v>142</v>
      </c>
      <c r="X179">
        <v>99</v>
      </c>
    </row>
    <row r="180" spans="1:24" x14ac:dyDescent="0.35">
      <c r="A180" t="s">
        <v>197</v>
      </c>
      <c r="B180" t="s">
        <v>167</v>
      </c>
      <c r="C180">
        <v>84</v>
      </c>
      <c r="V180" t="s">
        <v>196</v>
      </c>
      <c r="W180" t="s">
        <v>158</v>
      </c>
      <c r="X180">
        <v>99</v>
      </c>
    </row>
    <row r="181" spans="1:24" x14ac:dyDescent="0.35">
      <c r="A181" t="s">
        <v>197</v>
      </c>
      <c r="B181" t="s">
        <v>190</v>
      </c>
      <c r="C181">
        <v>73</v>
      </c>
      <c r="V181" t="s">
        <v>196</v>
      </c>
      <c r="W181" t="s">
        <v>177</v>
      </c>
      <c r="X181">
        <v>99</v>
      </c>
    </row>
    <row r="182" spans="1:24" x14ac:dyDescent="0.35">
      <c r="A182" t="s">
        <v>199</v>
      </c>
      <c r="B182" t="s">
        <v>9</v>
      </c>
      <c r="C182">
        <v>96</v>
      </c>
      <c r="V182" t="s">
        <v>197</v>
      </c>
      <c r="W182" t="s">
        <v>5</v>
      </c>
      <c r="X182">
        <v>99</v>
      </c>
    </row>
    <row r="183" spans="1:24" x14ac:dyDescent="0.35">
      <c r="A183" t="s">
        <v>199</v>
      </c>
      <c r="B183" t="s">
        <v>58</v>
      </c>
      <c r="C183">
        <v>99</v>
      </c>
      <c r="V183" t="s">
        <v>197</v>
      </c>
      <c r="W183" t="s">
        <v>18</v>
      </c>
      <c r="X183">
        <v>99</v>
      </c>
    </row>
    <row r="184" spans="1:24" x14ac:dyDescent="0.35">
      <c r="A184" t="s">
        <v>199</v>
      </c>
      <c r="B184" t="s">
        <v>60</v>
      </c>
      <c r="C184">
        <v>84</v>
      </c>
      <c r="V184" t="s">
        <v>197</v>
      </c>
      <c r="W184" t="s">
        <v>80</v>
      </c>
      <c r="X184">
        <v>99</v>
      </c>
    </row>
    <row r="185" spans="1:24" x14ac:dyDescent="0.35">
      <c r="A185" t="s">
        <v>199</v>
      </c>
      <c r="B185" t="s">
        <v>92</v>
      </c>
      <c r="C185">
        <v>99</v>
      </c>
      <c r="V185" t="s">
        <v>197</v>
      </c>
      <c r="W185" t="s">
        <v>83</v>
      </c>
      <c r="X185">
        <v>99</v>
      </c>
    </row>
    <row r="186" spans="1:24" x14ac:dyDescent="0.35">
      <c r="A186" t="s">
        <v>199</v>
      </c>
      <c r="B186" t="s">
        <v>112</v>
      </c>
      <c r="C186">
        <v>89</v>
      </c>
      <c r="V186" t="s">
        <v>197</v>
      </c>
      <c r="W186" t="s">
        <v>95</v>
      </c>
      <c r="X186">
        <v>99</v>
      </c>
    </row>
    <row r="187" spans="1:24" x14ac:dyDescent="0.35">
      <c r="A187" t="s">
        <v>199</v>
      </c>
      <c r="B187" t="s">
        <v>131</v>
      </c>
      <c r="C187">
        <v>99</v>
      </c>
      <c r="V187" t="s">
        <v>197</v>
      </c>
      <c r="W187" t="s">
        <v>133</v>
      </c>
      <c r="X187">
        <v>99</v>
      </c>
    </row>
    <row r="188" spans="1:24" x14ac:dyDescent="0.35">
      <c r="A188" t="s">
        <v>199</v>
      </c>
      <c r="B188" t="s">
        <v>132</v>
      </c>
      <c r="C188">
        <v>92</v>
      </c>
      <c r="V188" t="s">
        <v>197</v>
      </c>
      <c r="W188" t="s">
        <v>144</v>
      </c>
      <c r="X188">
        <v>99</v>
      </c>
    </row>
    <row r="189" spans="1:24" x14ac:dyDescent="0.35">
      <c r="A189" t="s">
        <v>199</v>
      </c>
      <c r="B189" t="s">
        <v>139</v>
      </c>
      <c r="C189">
        <v>52</v>
      </c>
      <c r="V189" t="s">
        <v>197</v>
      </c>
      <c r="W189" t="s">
        <v>145</v>
      </c>
      <c r="X189">
        <v>99</v>
      </c>
    </row>
    <row r="190" spans="1:24" x14ac:dyDescent="0.35">
      <c r="A190" t="s">
        <v>199</v>
      </c>
      <c r="B190" t="s">
        <v>153</v>
      </c>
      <c r="C190">
        <v>94</v>
      </c>
      <c r="V190" t="s">
        <v>199</v>
      </c>
      <c r="W190" t="s">
        <v>58</v>
      </c>
      <c r="X190">
        <v>99</v>
      </c>
    </row>
    <row r="191" spans="1:24" x14ac:dyDescent="0.35">
      <c r="A191" t="s">
        <v>199</v>
      </c>
      <c r="B191" t="s">
        <v>174</v>
      </c>
      <c r="C191">
        <v>99</v>
      </c>
      <c r="V191" t="s">
        <v>199</v>
      </c>
      <c r="W191" t="s">
        <v>92</v>
      </c>
      <c r="X191">
        <v>99</v>
      </c>
    </row>
    <row r="192" spans="1:24" x14ac:dyDescent="0.35">
      <c r="A192" t="s">
        <v>199</v>
      </c>
      <c r="B192" t="s">
        <v>188</v>
      </c>
      <c r="C192">
        <v>97</v>
      </c>
      <c r="V192" t="s">
        <v>199</v>
      </c>
      <c r="W192" t="s">
        <v>131</v>
      </c>
      <c r="X192">
        <v>99</v>
      </c>
    </row>
    <row r="193" spans="1:24" x14ac:dyDescent="0.35">
      <c r="A193" t="s">
        <v>199</v>
      </c>
      <c r="B193" t="s">
        <v>189</v>
      </c>
      <c r="C193">
        <v>90</v>
      </c>
      <c r="V193" t="s">
        <v>199</v>
      </c>
      <c r="W193" t="s">
        <v>174</v>
      </c>
      <c r="X193">
        <v>99</v>
      </c>
    </row>
    <row r="194" spans="1:24" x14ac:dyDescent="0.35">
      <c r="A194" t="s">
        <v>199</v>
      </c>
      <c r="B194" t="s">
        <v>178</v>
      </c>
      <c r="C194">
        <v>99</v>
      </c>
      <c r="V194" t="s">
        <v>199</v>
      </c>
      <c r="W194" t="s">
        <v>178</v>
      </c>
      <c r="X194">
        <v>99</v>
      </c>
    </row>
  </sheetData>
  <sortState xmlns:xlrd2="http://schemas.microsoft.com/office/spreadsheetml/2017/richdata2" ref="V2:X194">
    <sortCondition ref="X2:X194"/>
  </sortState>
  <mergeCells count="1">
    <mergeCell ref="J1:R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5"/>
  <sheetViews>
    <sheetView workbookViewId="0">
      <selection activeCell="G12" sqref="G12"/>
    </sheetView>
  </sheetViews>
  <sheetFormatPr defaultRowHeight="14.5" x14ac:dyDescent="0.35"/>
  <cols>
    <col min="1" max="3" width="17.81640625" style="2" customWidth="1"/>
    <col min="5" max="5" width="17.81640625" customWidth="1"/>
  </cols>
  <sheetData>
    <row r="1" spans="1:7" ht="29.5" customHeight="1" x14ac:dyDescent="0.35">
      <c r="A1" s="1" t="s">
        <v>202</v>
      </c>
      <c r="B1" s="1" t="s">
        <v>0</v>
      </c>
      <c r="C1" s="1" t="s">
        <v>203</v>
      </c>
      <c r="E1" s="7" t="s">
        <v>220</v>
      </c>
    </row>
    <row r="2" spans="1:7" x14ac:dyDescent="0.35">
      <c r="A2" s="2" t="s">
        <v>195</v>
      </c>
      <c r="B2" s="2" t="s">
        <v>157</v>
      </c>
      <c r="C2" s="2">
        <v>47</v>
      </c>
      <c r="E2" s="8" t="s">
        <v>205</v>
      </c>
      <c r="F2">
        <f>AVERAGE(C2:C55)</f>
        <v>87.222222222222229</v>
      </c>
    </row>
    <row r="3" spans="1:7" x14ac:dyDescent="0.35">
      <c r="A3" s="2" t="s">
        <v>195</v>
      </c>
      <c r="B3" s="2" t="s">
        <v>168</v>
      </c>
      <c r="C3" s="2">
        <v>51</v>
      </c>
      <c r="E3" s="8" t="s">
        <v>206</v>
      </c>
      <c r="F3">
        <f>_xlfn.STDEV.P(C2:C55)</f>
        <v>13.050708320023132</v>
      </c>
    </row>
    <row r="4" spans="1:7" x14ac:dyDescent="0.35">
      <c r="A4" s="2" t="s">
        <v>195</v>
      </c>
      <c r="B4" s="2" t="s">
        <v>159</v>
      </c>
      <c r="C4" s="2">
        <v>52</v>
      </c>
      <c r="E4" s="8" t="s">
        <v>207</v>
      </c>
      <c r="F4">
        <v>47</v>
      </c>
    </row>
    <row r="5" spans="1:7" x14ac:dyDescent="0.35">
      <c r="A5" s="2" t="s">
        <v>195</v>
      </c>
      <c r="B5" s="2" t="s">
        <v>29</v>
      </c>
      <c r="C5" s="2">
        <v>61</v>
      </c>
      <c r="E5" s="8" t="s">
        <v>208</v>
      </c>
      <c r="F5">
        <f>_xlfn.QUARTILE.EXC(C2:C55,1)</f>
        <v>80.75</v>
      </c>
    </row>
    <row r="6" spans="1:7" x14ac:dyDescent="0.35">
      <c r="A6" s="2" t="s">
        <v>195</v>
      </c>
      <c r="B6" s="2" t="s">
        <v>126</v>
      </c>
      <c r="C6" s="2">
        <v>67</v>
      </c>
      <c r="E6" s="8" t="s">
        <v>209</v>
      </c>
      <c r="F6">
        <f>_xlfn.QUARTILE.EXC(C2:C55,2)</f>
        <v>93</v>
      </c>
    </row>
    <row r="7" spans="1:7" x14ac:dyDescent="0.35">
      <c r="A7" s="2" t="s">
        <v>195</v>
      </c>
      <c r="B7" s="2" t="s">
        <v>2</v>
      </c>
      <c r="C7" s="2">
        <v>69</v>
      </c>
      <c r="E7" s="8" t="s">
        <v>210</v>
      </c>
      <c r="F7">
        <f>_xlfn.QUARTILE.EXC(C2:C55,3)</f>
        <v>96</v>
      </c>
    </row>
    <row r="8" spans="1:7" x14ac:dyDescent="0.35">
      <c r="A8" s="2" t="s">
        <v>195</v>
      </c>
      <c r="B8" s="2" t="s">
        <v>56</v>
      </c>
      <c r="C8" s="2">
        <v>71</v>
      </c>
      <c r="E8" s="8" t="s">
        <v>211</v>
      </c>
      <c r="F8">
        <v>99</v>
      </c>
    </row>
    <row r="9" spans="1:7" x14ac:dyDescent="0.35">
      <c r="A9" s="2" t="s">
        <v>195</v>
      </c>
      <c r="B9" s="2" t="s">
        <v>36</v>
      </c>
      <c r="C9" s="2">
        <v>73</v>
      </c>
      <c r="E9" s="8" t="s">
        <v>212</v>
      </c>
      <c r="F9">
        <v>52</v>
      </c>
    </row>
    <row r="10" spans="1:7" x14ac:dyDescent="0.35">
      <c r="A10" s="2" t="s">
        <v>195</v>
      </c>
      <c r="B10" s="2" t="s">
        <v>65</v>
      </c>
      <c r="C10" s="2">
        <v>73</v>
      </c>
      <c r="E10" s="8" t="s">
        <v>213</v>
      </c>
      <c r="F10">
        <v>15.25</v>
      </c>
    </row>
    <row r="11" spans="1:7" x14ac:dyDescent="0.35">
      <c r="A11" s="2" t="s">
        <v>195</v>
      </c>
      <c r="B11" s="2" t="s">
        <v>99</v>
      </c>
      <c r="C11" s="2">
        <v>74</v>
      </c>
      <c r="E11" s="8" t="s">
        <v>214</v>
      </c>
      <c r="F11">
        <f>F5-1.5*F10</f>
        <v>57.875</v>
      </c>
      <c r="G11" t="s">
        <v>221</v>
      </c>
    </row>
    <row r="12" spans="1:7" x14ac:dyDescent="0.35">
      <c r="A12" s="2" t="s">
        <v>195</v>
      </c>
      <c r="B12" s="2" t="s">
        <v>109</v>
      </c>
      <c r="C12" s="2">
        <v>78</v>
      </c>
      <c r="E12" s="8" t="s">
        <v>215</v>
      </c>
      <c r="F12">
        <f>F7+1.5*F10</f>
        <v>118.875</v>
      </c>
      <c r="G12" t="s">
        <v>226</v>
      </c>
    </row>
    <row r="13" spans="1:7" x14ac:dyDescent="0.35">
      <c r="A13" s="2" t="s">
        <v>195</v>
      </c>
      <c r="B13" s="2" t="s">
        <v>35</v>
      </c>
      <c r="C13" s="2">
        <v>80</v>
      </c>
    </row>
    <row r="14" spans="1:7" x14ac:dyDescent="0.35">
      <c r="A14" s="2" t="s">
        <v>195</v>
      </c>
      <c r="B14" s="2" t="s">
        <v>37</v>
      </c>
      <c r="C14" s="2">
        <v>80</v>
      </c>
    </row>
    <row r="15" spans="1:7" x14ac:dyDescent="0.35">
      <c r="A15" s="2" t="s">
        <v>195</v>
      </c>
      <c r="B15" s="2" t="s">
        <v>125</v>
      </c>
      <c r="C15" s="2">
        <v>81</v>
      </c>
    </row>
    <row r="16" spans="1:7" x14ac:dyDescent="0.35">
      <c r="A16" s="2" t="s">
        <v>195</v>
      </c>
      <c r="B16" s="2" t="s">
        <v>114</v>
      </c>
      <c r="C16" s="2">
        <v>83</v>
      </c>
    </row>
    <row r="17" spans="1:3" x14ac:dyDescent="0.35">
      <c r="A17" s="2" t="s">
        <v>195</v>
      </c>
      <c r="B17" s="2" t="s">
        <v>67</v>
      </c>
      <c r="C17" s="2">
        <v>84</v>
      </c>
    </row>
    <row r="18" spans="1:3" x14ac:dyDescent="0.35">
      <c r="A18" s="2" t="s">
        <v>195</v>
      </c>
      <c r="B18" s="2" t="s">
        <v>98</v>
      </c>
      <c r="C18" s="2">
        <v>84</v>
      </c>
    </row>
    <row r="19" spans="1:3" x14ac:dyDescent="0.35">
      <c r="A19" s="2" t="s">
        <v>195</v>
      </c>
      <c r="B19" s="2" t="s">
        <v>68</v>
      </c>
      <c r="C19" s="2">
        <v>85</v>
      </c>
    </row>
    <row r="20" spans="1:3" x14ac:dyDescent="0.35">
      <c r="A20" s="2" t="s">
        <v>195</v>
      </c>
      <c r="B20" s="2" t="s">
        <v>191</v>
      </c>
      <c r="C20" s="2">
        <v>86</v>
      </c>
    </row>
    <row r="21" spans="1:3" x14ac:dyDescent="0.35">
      <c r="A21" s="2" t="s">
        <v>195</v>
      </c>
      <c r="B21" s="2" t="s">
        <v>14</v>
      </c>
      <c r="C21" s="2">
        <v>88</v>
      </c>
    </row>
    <row r="22" spans="1:3" x14ac:dyDescent="0.35">
      <c r="A22" s="2" t="s">
        <v>195</v>
      </c>
      <c r="B22" s="2" t="s">
        <v>66</v>
      </c>
      <c r="C22" s="2">
        <v>90</v>
      </c>
    </row>
    <row r="23" spans="1:3" x14ac:dyDescent="0.35">
      <c r="A23" s="2" t="s">
        <v>195</v>
      </c>
      <c r="B23" s="2" t="s">
        <v>120</v>
      </c>
      <c r="C23" s="2">
        <v>90</v>
      </c>
    </row>
    <row r="24" spans="1:3" x14ac:dyDescent="0.35">
      <c r="A24" s="2" t="s">
        <v>195</v>
      </c>
      <c r="B24" s="2" t="s">
        <v>179</v>
      </c>
      <c r="C24" s="2">
        <v>91</v>
      </c>
    </row>
    <row r="25" spans="1:3" x14ac:dyDescent="0.35">
      <c r="A25" s="2" t="s">
        <v>195</v>
      </c>
      <c r="B25" s="2" t="s">
        <v>61</v>
      </c>
      <c r="C25" s="2">
        <v>92</v>
      </c>
    </row>
    <row r="26" spans="1:3" x14ac:dyDescent="0.35">
      <c r="A26" s="2" t="s">
        <v>195</v>
      </c>
      <c r="B26" s="2" t="s">
        <v>34</v>
      </c>
      <c r="C26" s="2">
        <v>93</v>
      </c>
    </row>
    <row r="27" spans="1:3" x14ac:dyDescent="0.35">
      <c r="A27" s="2" t="s">
        <v>195</v>
      </c>
      <c r="B27" s="2" t="s">
        <v>89</v>
      </c>
      <c r="C27" s="2">
        <v>93</v>
      </c>
    </row>
    <row r="28" spans="1:3" x14ac:dyDescent="0.35">
      <c r="A28" s="2" t="s">
        <v>195</v>
      </c>
      <c r="B28" s="2" t="s">
        <v>119</v>
      </c>
      <c r="C28" s="2">
        <v>93</v>
      </c>
    </row>
    <row r="29" spans="1:3" x14ac:dyDescent="0.35">
      <c r="A29" s="2" t="s">
        <v>195</v>
      </c>
      <c r="B29" s="2" t="s">
        <v>180</v>
      </c>
      <c r="C29" s="2">
        <v>93</v>
      </c>
    </row>
    <row r="30" spans="1:3" x14ac:dyDescent="0.35">
      <c r="A30" s="2" t="s">
        <v>195</v>
      </c>
      <c r="B30" s="2" t="s">
        <v>39</v>
      </c>
      <c r="C30" s="2">
        <v>94</v>
      </c>
    </row>
    <row r="31" spans="1:3" x14ac:dyDescent="0.35">
      <c r="A31" s="2" t="s">
        <v>195</v>
      </c>
      <c r="B31" s="2" t="s">
        <v>124</v>
      </c>
      <c r="C31" s="2">
        <v>94</v>
      </c>
    </row>
    <row r="32" spans="1:3" x14ac:dyDescent="0.35">
      <c r="A32" s="2" t="s">
        <v>195</v>
      </c>
      <c r="B32" s="2" t="s">
        <v>150</v>
      </c>
      <c r="C32" s="2">
        <v>94</v>
      </c>
    </row>
    <row r="33" spans="1:3" x14ac:dyDescent="0.35">
      <c r="A33" s="2" t="s">
        <v>195</v>
      </c>
      <c r="B33" s="2" t="s">
        <v>12</v>
      </c>
      <c r="C33" s="2">
        <v>95</v>
      </c>
    </row>
    <row r="34" spans="1:3" x14ac:dyDescent="0.35">
      <c r="A34" s="2" t="s">
        <v>195</v>
      </c>
      <c r="B34" s="2" t="s">
        <v>46</v>
      </c>
      <c r="C34" s="2">
        <v>95</v>
      </c>
    </row>
    <row r="35" spans="1:3" x14ac:dyDescent="0.35">
      <c r="A35" s="2" t="s">
        <v>195</v>
      </c>
      <c r="B35" s="2" t="s">
        <v>122</v>
      </c>
      <c r="C35" s="2">
        <v>95</v>
      </c>
    </row>
    <row r="36" spans="1:3" x14ac:dyDescent="0.35">
      <c r="A36" s="2" t="s">
        <v>195</v>
      </c>
      <c r="B36" s="2" t="s">
        <v>154</v>
      </c>
      <c r="C36" s="2">
        <v>95</v>
      </c>
    </row>
    <row r="37" spans="1:3" x14ac:dyDescent="0.35">
      <c r="A37" s="2" t="s">
        <v>195</v>
      </c>
      <c r="B37" s="2" t="s">
        <v>160</v>
      </c>
      <c r="C37" s="2">
        <v>95</v>
      </c>
    </row>
    <row r="38" spans="1:3" x14ac:dyDescent="0.35">
      <c r="A38" s="2" t="s">
        <v>195</v>
      </c>
      <c r="B38" s="2" t="s">
        <v>176</v>
      </c>
      <c r="C38" s="2">
        <v>95</v>
      </c>
    </row>
    <row r="39" spans="1:3" x14ac:dyDescent="0.35">
      <c r="A39" s="2" t="s">
        <v>195</v>
      </c>
      <c r="B39" s="2" t="s">
        <v>192</v>
      </c>
      <c r="C39" s="2">
        <v>95</v>
      </c>
    </row>
    <row r="40" spans="1:3" x14ac:dyDescent="0.35">
      <c r="A40" s="2" t="s">
        <v>195</v>
      </c>
      <c r="B40" s="2" t="s">
        <v>193</v>
      </c>
      <c r="C40" s="2">
        <v>95</v>
      </c>
    </row>
    <row r="41" spans="1:3" x14ac:dyDescent="0.35">
      <c r="A41" s="2" t="s">
        <v>195</v>
      </c>
      <c r="B41" s="2" t="s">
        <v>52</v>
      </c>
      <c r="C41" s="2">
        <v>96</v>
      </c>
    </row>
    <row r="42" spans="1:3" x14ac:dyDescent="0.35">
      <c r="A42" s="2" t="s">
        <v>195</v>
      </c>
      <c r="B42" s="2" t="s">
        <v>102</v>
      </c>
      <c r="C42" s="2">
        <v>96</v>
      </c>
    </row>
    <row r="43" spans="1:3" x14ac:dyDescent="0.35">
      <c r="A43" s="2" t="s">
        <v>195</v>
      </c>
      <c r="B43" s="2" t="s">
        <v>151</v>
      </c>
      <c r="C43" s="2">
        <v>96</v>
      </c>
    </row>
    <row r="44" spans="1:3" x14ac:dyDescent="0.35">
      <c r="A44" s="2" t="s">
        <v>195</v>
      </c>
      <c r="B44" s="2" t="s">
        <v>53</v>
      </c>
      <c r="C44" s="2">
        <v>97</v>
      </c>
    </row>
    <row r="45" spans="1:3" x14ac:dyDescent="0.35">
      <c r="A45" s="2" t="s">
        <v>195</v>
      </c>
      <c r="B45" s="2" t="s">
        <v>64</v>
      </c>
      <c r="C45" s="2">
        <v>97</v>
      </c>
    </row>
    <row r="46" spans="1:3" x14ac:dyDescent="0.35">
      <c r="A46" s="2" t="s">
        <v>195</v>
      </c>
      <c r="B46" s="2" t="s">
        <v>15</v>
      </c>
      <c r="C46" s="2">
        <v>98</v>
      </c>
    </row>
    <row r="47" spans="1:3" x14ac:dyDescent="0.35">
      <c r="A47" s="2" t="s">
        <v>195</v>
      </c>
      <c r="B47" s="2" t="s">
        <v>28</v>
      </c>
      <c r="C47" s="2">
        <v>98</v>
      </c>
    </row>
    <row r="48" spans="1:3" x14ac:dyDescent="0.35">
      <c r="A48" s="2" t="s">
        <v>195</v>
      </c>
      <c r="B48" s="2" t="s">
        <v>40</v>
      </c>
      <c r="C48" s="2">
        <v>98</v>
      </c>
    </row>
    <row r="49" spans="1:3" x14ac:dyDescent="0.35">
      <c r="A49" s="2" t="s">
        <v>195</v>
      </c>
      <c r="B49" s="2" t="s">
        <v>148</v>
      </c>
      <c r="C49" s="2">
        <v>98</v>
      </c>
    </row>
    <row r="50" spans="1:3" x14ac:dyDescent="0.35">
      <c r="A50" s="2" t="s">
        <v>195</v>
      </c>
      <c r="B50" s="2" t="s">
        <v>165</v>
      </c>
      <c r="C50" s="2">
        <v>98</v>
      </c>
    </row>
    <row r="51" spans="1:3" x14ac:dyDescent="0.35">
      <c r="A51" s="2" t="s">
        <v>195</v>
      </c>
      <c r="B51" s="2" t="s">
        <v>169</v>
      </c>
      <c r="C51" s="2">
        <v>98</v>
      </c>
    </row>
    <row r="52" spans="1:3" x14ac:dyDescent="0.35">
      <c r="A52" s="2" t="s">
        <v>195</v>
      </c>
      <c r="B52" s="2" t="s">
        <v>50</v>
      </c>
      <c r="C52" s="2">
        <v>99</v>
      </c>
    </row>
    <row r="53" spans="1:3" x14ac:dyDescent="0.35">
      <c r="A53" s="2" t="s">
        <v>195</v>
      </c>
      <c r="B53" s="2" t="s">
        <v>106</v>
      </c>
      <c r="C53" s="2">
        <v>99</v>
      </c>
    </row>
    <row r="54" spans="1:3" x14ac:dyDescent="0.35">
      <c r="A54" s="2" t="s">
        <v>195</v>
      </c>
      <c r="B54" s="2" t="s">
        <v>121</v>
      </c>
      <c r="C54" s="2">
        <v>99</v>
      </c>
    </row>
    <row r="55" spans="1:3" x14ac:dyDescent="0.35">
      <c r="A55" s="2" t="s">
        <v>195</v>
      </c>
      <c r="B55" s="2" t="s">
        <v>166</v>
      </c>
      <c r="C55" s="2">
        <v>99</v>
      </c>
    </row>
  </sheetData>
  <sortState xmlns:xlrd2="http://schemas.microsoft.com/office/spreadsheetml/2017/richdata2" ref="A2:C55">
    <sortCondition ref="C2:C55"/>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6"/>
  <sheetViews>
    <sheetView workbookViewId="0">
      <selection activeCell="G12" sqref="G12"/>
    </sheetView>
  </sheetViews>
  <sheetFormatPr defaultRowHeight="14.5" x14ac:dyDescent="0.35"/>
  <cols>
    <col min="1" max="1" width="13.54296875" style="2" customWidth="1"/>
    <col min="2" max="2" width="16.36328125" style="2" customWidth="1"/>
    <col min="3" max="3" width="15.6328125" style="2" customWidth="1"/>
    <col min="5" max="5" width="24.1796875" customWidth="1"/>
  </cols>
  <sheetData>
    <row r="1" spans="1:7" ht="43.5" x14ac:dyDescent="0.35">
      <c r="A1" s="1" t="s">
        <v>202</v>
      </c>
      <c r="B1" s="1" t="s">
        <v>0</v>
      </c>
      <c r="C1" s="1" t="s">
        <v>203</v>
      </c>
      <c r="E1" s="7" t="s">
        <v>222</v>
      </c>
    </row>
    <row r="2" spans="1:7" x14ac:dyDescent="0.35">
      <c r="A2" s="2" t="s">
        <v>198</v>
      </c>
      <c r="B2" s="2" t="s">
        <v>8</v>
      </c>
      <c r="C2" s="2">
        <v>99</v>
      </c>
      <c r="E2" s="8" t="s">
        <v>205</v>
      </c>
      <c r="F2">
        <f>AVERAGE(C2:C36)</f>
        <v>93.057142857142864</v>
      </c>
    </row>
    <row r="3" spans="1:7" x14ac:dyDescent="0.35">
      <c r="A3" s="2" t="s">
        <v>198</v>
      </c>
      <c r="B3" s="2" t="s">
        <v>6</v>
      </c>
      <c r="C3" s="2">
        <v>86</v>
      </c>
      <c r="E3" s="8" t="s">
        <v>206</v>
      </c>
      <c r="F3">
        <f>_xlfn.STDEV.P(C2:C36)</f>
        <v>6.6502109833033849</v>
      </c>
    </row>
    <row r="4" spans="1:7" x14ac:dyDescent="0.35">
      <c r="A4" s="2" t="s">
        <v>198</v>
      </c>
      <c r="B4" s="2" t="s">
        <v>19</v>
      </c>
      <c r="C4" s="2">
        <v>89</v>
      </c>
      <c r="E4" s="8" t="s">
        <v>207</v>
      </c>
      <c r="F4">
        <v>74</v>
      </c>
    </row>
    <row r="5" spans="1:7" x14ac:dyDescent="0.35">
      <c r="A5" s="2" t="s">
        <v>198</v>
      </c>
      <c r="B5" s="2" t="s">
        <v>25</v>
      </c>
      <c r="C5" s="2">
        <v>93</v>
      </c>
      <c r="E5" s="8" t="s">
        <v>208</v>
      </c>
      <c r="F5">
        <f>_xlfn.QUARTILE.EXC(C2:C36,1)</f>
        <v>89</v>
      </c>
    </row>
    <row r="6" spans="1:7" x14ac:dyDescent="0.35">
      <c r="A6" s="2" t="s">
        <v>198</v>
      </c>
      <c r="B6" s="2" t="s">
        <v>22</v>
      </c>
      <c r="C6" s="2">
        <v>98</v>
      </c>
      <c r="E6" s="8" t="s">
        <v>209</v>
      </c>
      <c r="F6">
        <f>_xlfn.QUARTILE.EXC(C2:C36,2)</f>
        <v>95</v>
      </c>
    </row>
    <row r="7" spans="1:7" x14ac:dyDescent="0.35">
      <c r="A7" s="2" t="s">
        <v>198</v>
      </c>
      <c r="B7" s="2" t="s">
        <v>23</v>
      </c>
      <c r="C7" s="2">
        <v>80</v>
      </c>
      <c r="E7" s="8" t="s">
        <v>210</v>
      </c>
      <c r="F7">
        <f>_xlfn.QUARTILE.EXC(C2:C36,3)</f>
        <v>99</v>
      </c>
    </row>
    <row r="8" spans="1:7" x14ac:dyDescent="0.35">
      <c r="A8" s="2" t="s">
        <v>198</v>
      </c>
      <c r="B8" s="2" t="s">
        <v>24</v>
      </c>
      <c r="C8" s="2">
        <v>91</v>
      </c>
      <c r="E8" s="8" t="s">
        <v>211</v>
      </c>
      <c r="F8">
        <v>99</v>
      </c>
    </row>
    <row r="9" spans="1:7" x14ac:dyDescent="0.35">
      <c r="A9" s="2" t="s">
        <v>198</v>
      </c>
      <c r="B9" s="2" t="s">
        <v>30</v>
      </c>
      <c r="C9" s="2">
        <v>92</v>
      </c>
      <c r="E9" s="8" t="s">
        <v>212</v>
      </c>
      <c r="F9">
        <v>25</v>
      </c>
    </row>
    <row r="10" spans="1:7" x14ac:dyDescent="0.35">
      <c r="A10" s="2" t="s">
        <v>198</v>
      </c>
      <c r="B10" s="2" t="s">
        <v>32</v>
      </c>
      <c r="C10" s="2">
        <v>98</v>
      </c>
      <c r="E10" s="8" t="s">
        <v>213</v>
      </c>
      <c r="F10">
        <v>10</v>
      </c>
    </row>
    <row r="11" spans="1:7" x14ac:dyDescent="0.35">
      <c r="A11" s="2" t="s">
        <v>198</v>
      </c>
      <c r="B11" s="2" t="s">
        <v>38</v>
      </c>
      <c r="C11" s="2">
        <v>95</v>
      </c>
      <c r="E11" s="8" t="s">
        <v>214</v>
      </c>
      <c r="F11">
        <f>F5-1.5*F10</f>
        <v>74</v>
      </c>
      <c r="G11" t="s">
        <v>223</v>
      </c>
    </row>
    <row r="12" spans="1:7" x14ac:dyDescent="0.35">
      <c r="A12" s="2" t="s">
        <v>198</v>
      </c>
      <c r="B12" s="2" t="s">
        <v>41</v>
      </c>
      <c r="C12" s="2">
        <v>99</v>
      </c>
      <c r="E12" s="8" t="s">
        <v>215</v>
      </c>
      <c r="F12">
        <f>F7+1.5*F10</f>
        <v>114</v>
      </c>
      <c r="G12" t="s">
        <v>226</v>
      </c>
    </row>
    <row r="13" spans="1:7" x14ac:dyDescent="0.35">
      <c r="A13" s="2" t="s">
        <v>198</v>
      </c>
      <c r="B13" s="2" t="s">
        <v>42</v>
      </c>
      <c r="C13" s="2">
        <v>99</v>
      </c>
    </row>
    <row r="14" spans="1:7" x14ac:dyDescent="0.35">
      <c r="A14" s="2" t="s">
        <v>198</v>
      </c>
      <c r="B14" s="2" t="s">
        <v>47</v>
      </c>
      <c r="C14" s="2">
        <v>99</v>
      </c>
    </row>
    <row r="15" spans="1:7" x14ac:dyDescent="0.35">
      <c r="A15" s="2" t="s">
        <v>198</v>
      </c>
      <c r="B15" s="2" t="s">
        <v>49</v>
      </c>
      <c r="C15" s="2">
        <v>99</v>
      </c>
    </row>
    <row r="16" spans="1:7" x14ac:dyDescent="0.35">
      <c r="A16" s="2" t="s">
        <v>198</v>
      </c>
      <c r="B16" s="2" t="s">
        <v>51</v>
      </c>
      <c r="C16" s="2">
        <v>86</v>
      </c>
    </row>
    <row r="17" spans="1:3" x14ac:dyDescent="0.35">
      <c r="A17" s="2" t="s">
        <v>198</v>
      </c>
      <c r="B17" s="2" t="s">
        <v>155</v>
      </c>
      <c r="C17" s="2">
        <v>87</v>
      </c>
    </row>
    <row r="18" spans="1:3" x14ac:dyDescent="0.35">
      <c r="A18" s="2" t="s">
        <v>198</v>
      </c>
      <c r="B18" s="2" t="s">
        <v>70</v>
      </c>
      <c r="C18" s="2">
        <v>94</v>
      </c>
    </row>
    <row r="19" spans="1:3" x14ac:dyDescent="0.35">
      <c r="A19" s="2" t="s">
        <v>198</v>
      </c>
      <c r="B19" s="2" t="s">
        <v>71</v>
      </c>
      <c r="C19" s="2">
        <v>90</v>
      </c>
    </row>
    <row r="20" spans="1:3" x14ac:dyDescent="0.35">
      <c r="A20" s="2" t="s">
        <v>198</v>
      </c>
      <c r="B20" s="2" t="s">
        <v>72</v>
      </c>
      <c r="C20" s="2">
        <v>99</v>
      </c>
    </row>
    <row r="21" spans="1:3" x14ac:dyDescent="0.35">
      <c r="A21" s="2" t="s">
        <v>198</v>
      </c>
      <c r="B21" s="2" t="s">
        <v>75</v>
      </c>
      <c r="C21" s="2">
        <v>74</v>
      </c>
    </row>
    <row r="22" spans="1:3" x14ac:dyDescent="0.35">
      <c r="A22" s="2" t="s">
        <v>198</v>
      </c>
      <c r="B22" s="2" t="s">
        <v>73</v>
      </c>
      <c r="C22" s="2">
        <v>89</v>
      </c>
    </row>
    <row r="23" spans="1:3" x14ac:dyDescent="0.35">
      <c r="A23" s="2" t="s">
        <v>198</v>
      </c>
      <c r="B23" s="2" t="s">
        <v>85</v>
      </c>
      <c r="C23" s="2">
        <v>97</v>
      </c>
    </row>
    <row r="24" spans="1:3" x14ac:dyDescent="0.35">
      <c r="A24" s="2" t="s">
        <v>198</v>
      </c>
      <c r="B24" s="2" t="s">
        <v>111</v>
      </c>
      <c r="C24" s="2">
        <v>86</v>
      </c>
    </row>
    <row r="25" spans="1:3" x14ac:dyDescent="0.35">
      <c r="A25" s="2" t="s">
        <v>198</v>
      </c>
      <c r="B25" s="2" t="s">
        <v>127</v>
      </c>
      <c r="C25" s="2">
        <v>99</v>
      </c>
    </row>
    <row r="26" spans="1:3" x14ac:dyDescent="0.35">
      <c r="A26" s="2" t="s">
        <v>198</v>
      </c>
      <c r="B26" s="2" t="s">
        <v>135</v>
      </c>
      <c r="C26" s="2">
        <v>99</v>
      </c>
    </row>
    <row r="27" spans="1:3" x14ac:dyDescent="0.35">
      <c r="A27" s="2" t="s">
        <v>198</v>
      </c>
      <c r="B27" s="2" t="s">
        <v>143</v>
      </c>
      <c r="C27" s="2">
        <v>89</v>
      </c>
    </row>
    <row r="28" spans="1:3" x14ac:dyDescent="0.35">
      <c r="A28" s="2" t="s">
        <v>198</v>
      </c>
      <c r="B28" s="2" t="s">
        <v>136</v>
      </c>
      <c r="C28" s="2">
        <v>94</v>
      </c>
    </row>
    <row r="29" spans="1:3" x14ac:dyDescent="0.35">
      <c r="A29" s="2" t="s">
        <v>198</v>
      </c>
      <c r="B29" s="2" t="s">
        <v>93</v>
      </c>
      <c r="C29" s="2">
        <v>99</v>
      </c>
    </row>
    <row r="30" spans="1:3" x14ac:dyDescent="0.35">
      <c r="A30" s="2" t="s">
        <v>198</v>
      </c>
      <c r="B30" s="2" t="s">
        <v>100</v>
      </c>
      <c r="C30" s="2">
        <v>96</v>
      </c>
    </row>
    <row r="31" spans="1:3" x14ac:dyDescent="0.35">
      <c r="A31" s="2" t="s">
        <v>198</v>
      </c>
      <c r="B31" s="2" t="s">
        <v>185</v>
      </c>
      <c r="C31" s="2">
        <v>99</v>
      </c>
    </row>
    <row r="32" spans="1:3" x14ac:dyDescent="0.35">
      <c r="A32" s="2" t="s">
        <v>198</v>
      </c>
      <c r="B32" s="2" t="s">
        <v>161</v>
      </c>
      <c r="C32" s="2">
        <v>77</v>
      </c>
    </row>
    <row r="33" spans="1:3" x14ac:dyDescent="0.35">
      <c r="A33" s="2" t="s">
        <v>198</v>
      </c>
      <c r="B33" s="2" t="s">
        <v>175</v>
      </c>
      <c r="C33" s="2">
        <v>99</v>
      </c>
    </row>
    <row r="34" spans="1:3" x14ac:dyDescent="0.35">
      <c r="A34" s="2" t="s">
        <v>198</v>
      </c>
      <c r="B34" s="2" t="s">
        <v>183</v>
      </c>
      <c r="C34" s="2">
        <v>95</v>
      </c>
    </row>
    <row r="35" spans="1:3" x14ac:dyDescent="0.35">
      <c r="A35" s="2" t="s">
        <v>198</v>
      </c>
      <c r="B35" s="2" t="s">
        <v>182</v>
      </c>
      <c r="C35" s="2">
        <v>99</v>
      </c>
    </row>
    <row r="36" spans="1:3" x14ac:dyDescent="0.35">
      <c r="A36" s="2" t="s">
        <v>198</v>
      </c>
      <c r="B36" s="2" t="s">
        <v>186</v>
      </c>
      <c r="C36" s="2">
        <v>93</v>
      </c>
    </row>
  </sheetData>
  <sortState xmlns:xlrd2="http://schemas.microsoft.com/office/spreadsheetml/2017/richdata2" ref="A2:C36">
    <sortCondition ref="B2:B36"/>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7"/>
  <sheetViews>
    <sheetView workbookViewId="0">
      <selection activeCell="G12" sqref="G12"/>
    </sheetView>
  </sheetViews>
  <sheetFormatPr defaultRowHeight="14.5" x14ac:dyDescent="0.35"/>
  <cols>
    <col min="2" max="2" width="15" customWidth="1"/>
    <col min="3" max="3" width="22.26953125" customWidth="1"/>
    <col min="5" max="5" width="28.54296875" customWidth="1"/>
  </cols>
  <sheetData>
    <row r="1" spans="1:7" ht="33.5" customHeight="1" x14ac:dyDescent="0.35">
      <c r="A1" s="1" t="s">
        <v>202</v>
      </c>
      <c r="B1" s="1" t="s">
        <v>0</v>
      </c>
      <c r="C1" s="1" t="s">
        <v>203</v>
      </c>
      <c r="E1" s="7" t="s">
        <v>217</v>
      </c>
    </row>
    <row r="2" spans="1:7" x14ac:dyDescent="0.35">
      <c r="A2" s="2" t="s">
        <v>199</v>
      </c>
      <c r="B2" s="2" t="s">
        <v>139</v>
      </c>
      <c r="C2" s="2">
        <v>52</v>
      </c>
      <c r="E2" s="8" t="s">
        <v>205</v>
      </c>
      <c r="F2">
        <f>AVERAGE(C2:C47)</f>
        <v>94.782608695652172</v>
      </c>
    </row>
    <row r="3" spans="1:7" x14ac:dyDescent="0.35">
      <c r="A3" s="2" t="s">
        <v>194</v>
      </c>
      <c r="B3" s="2" t="s">
        <v>137</v>
      </c>
      <c r="C3" s="2">
        <v>77</v>
      </c>
      <c r="E3" s="8" t="s">
        <v>206</v>
      </c>
      <c r="F3">
        <f>_xlfn.STDEV.S(C2:C47)</f>
        <v>8.1320027421929613</v>
      </c>
    </row>
    <row r="4" spans="1:7" x14ac:dyDescent="0.35">
      <c r="A4" s="2" t="s">
        <v>199</v>
      </c>
      <c r="B4" s="2" t="s">
        <v>60</v>
      </c>
      <c r="C4" s="2">
        <v>84</v>
      </c>
      <c r="E4" s="8" t="s">
        <v>207</v>
      </c>
      <c r="F4">
        <v>52</v>
      </c>
    </row>
    <row r="5" spans="1:7" x14ac:dyDescent="0.35">
      <c r="A5" s="2" t="s">
        <v>194</v>
      </c>
      <c r="B5" s="2" t="s">
        <v>96</v>
      </c>
      <c r="C5" s="2">
        <v>85</v>
      </c>
      <c r="E5" s="8" t="s">
        <v>208</v>
      </c>
      <c r="F5">
        <f>_xlfn.QUARTILE.EXC(C2:C47,1)</f>
        <v>93.75</v>
      </c>
    </row>
    <row r="6" spans="1:7" x14ac:dyDescent="0.35">
      <c r="A6" s="2" t="s">
        <v>194</v>
      </c>
      <c r="B6" s="2" t="s">
        <v>1</v>
      </c>
      <c r="C6" s="2">
        <v>86</v>
      </c>
      <c r="E6" s="8" t="s">
        <v>209</v>
      </c>
      <c r="F6">
        <f>_xlfn.QUARTILE.EXC(C2:C47,2)</f>
        <v>98</v>
      </c>
    </row>
    <row r="7" spans="1:7" x14ac:dyDescent="0.35">
      <c r="A7" s="2" t="s">
        <v>199</v>
      </c>
      <c r="B7" s="2" t="s">
        <v>112</v>
      </c>
      <c r="C7" s="2">
        <v>89</v>
      </c>
      <c r="E7" s="8" t="s">
        <v>210</v>
      </c>
      <c r="F7">
        <f>_xlfn.QUARTILE.EXC(C2:C47,3)</f>
        <v>99</v>
      </c>
    </row>
    <row r="8" spans="1:7" x14ac:dyDescent="0.35">
      <c r="A8" s="2" t="s">
        <v>194</v>
      </c>
      <c r="B8" s="2" t="s">
        <v>77</v>
      </c>
      <c r="C8" s="2">
        <v>90</v>
      </c>
      <c r="E8" s="8" t="s">
        <v>211</v>
      </c>
      <c r="F8">
        <v>99</v>
      </c>
    </row>
    <row r="9" spans="1:7" x14ac:dyDescent="0.35">
      <c r="A9" s="2" t="s">
        <v>199</v>
      </c>
      <c r="B9" s="2" t="s">
        <v>189</v>
      </c>
      <c r="C9" s="2">
        <v>90</v>
      </c>
      <c r="E9" s="8" t="s">
        <v>212</v>
      </c>
      <c r="F9">
        <v>47</v>
      </c>
    </row>
    <row r="10" spans="1:7" x14ac:dyDescent="0.35">
      <c r="A10" s="2" t="s">
        <v>194</v>
      </c>
      <c r="B10" s="2" t="s">
        <v>116</v>
      </c>
      <c r="C10" s="2">
        <v>91</v>
      </c>
      <c r="E10" s="8" t="s">
        <v>213</v>
      </c>
      <c r="F10">
        <v>5.25</v>
      </c>
    </row>
    <row r="11" spans="1:7" x14ac:dyDescent="0.35">
      <c r="A11" s="2" t="s">
        <v>199</v>
      </c>
      <c r="B11" s="2" t="s">
        <v>132</v>
      </c>
      <c r="C11" s="2">
        <v>92</v>
      </c>
      <c r="E11" s="8" t="s">
        <v>214</v>
      </c>
      <c r="F11">
        <f>F5-1.5*F10</f>
        <v>85.875</v>
      </c>
      <c r="G11" t="s">
        <v>224</v>
      </c>
    </row>
    <row r="12" spans="1:7" x14ac:dyDescent="0.35">
      <c r="A12" s="2" t="s">
        <v>194</v>
      </c>
      <c r="B12" s="2" t="s">
        <v>134</v>
      </c>
      <c r="C12" s="2">
        <v>93</v>
      </c>
      <c r="E12" s="8" t="s">
        <v>215</v>
      </c>
      <c r="F12">
        <f>F7+1.5*F10</f>
        <v>106.875</v>
      </c>
      <c r="G12" t="s">
        <v>226</v>
      </c>
    </row>
    <row r="13" spans="1:7" x14ac:dyDescent="0.35">
      <c r="A13" s="2" t="s">
        <v>199</v>
      </c>
      <c r="B13" s="2" t="s">
        <v>153</v>
      </c>
      <c r="C13" s="2">
        <v>94</v>
      </c>
    </row>
    <row r="14" spans="1:7" x14ac:dyDescent="0.35">
      <c r="A14" s="2" t="s">
        <v>194</v>
      </c>
      <c r="B14" s="2" t="s">
        <v>78</v>
      </c>
      <c r="C14" s="2">
        <v>95</v>
      </c>
    </row>
    <row r="15" spans="1:7" x14ac:dyDescent="0.35">
      <c r="A15" s="2" t="s">
        <v>194</v>
      </c>
      <c r="B15" s="2" t="s">
        <v>173</v>
      </c>
      <c r="C15" s="2">
        <v>95</v>
      </c>
    </row>
    <row r="16" spans="1:7" x14ac:dyDescent="0.35">
      <c r="A16" s="2" t="s">
        <v>194</v>
      </c>
      <c r="B16" s="2" t="s">
        <v>130</v>
      </c>
      <c r="C16" s="2">
        <v>96</v>
      </c>
    </row>
    <row r="17" spans="1:3" x14ac:dyDescent="0.35">
      <c r="A17" s="2" t="s">
        <v>194</v>
      </c>
      <c r="B17" s="2" t="s">
        <v>187</v>
      </c>
      <c r="C17" s="2">
        <v>96</v>
      </c>
    </row>
    <row r="18" spans="1:3" x14ac:dyDescent="0.35">
      <c r="A18" s="2" t="s">
        <v>199</v>
      </c>
      <c r="B18" s="2" t="s">
        <v>9</v>
      </c>
      <c r="C18" s="2">
        <v>96</v>
      </c>
    </row>
    <row r="19" spans="1:3" x14ac:dyDescent="0.35">
      <c r="A19" s="2" t="s">
        <v>194</v>
      </c>
      <c r="B19" s="2" t="s">
        <v>27</v>
      </c>
      <c r="C19" s="2">
        <v>97</v>
      </c>
    </row>
    <row r="20" spans="1:3" x14ac:dyDescent="0.35">
      <c r="A20" s="2" t="s">
        <v>199</v>
      </c>
      <c r="B20" s="2" t="s">
        <v>188</v>
      </c>
      <c r="C20" s="2">
        <v>97</v>
      </c>
    </row>
    <row r="21" spans="1:3" x14ac:dyDescent="0.35">
      <c r="A21" s="2" t="s">
        <v>194</v>
      </c>
      <c r="B21" s="2" t="s">
        <v>11</v>
      </c>
      <c r="C21" s="2">
        <v>98</v>
      </c>
    </row>
    <row r="22" spans="1:3" x14ac:dyDescent="0.35">
      <c r="A22" s="2" t="s">
        <v>194</v>
      </c>
      <c r="B22" s="2" t="s">
        <v>91</v>
      </c>
      <c r="C22" s="2">
        <v>98</v>
      </c>
    </row>
    <row r="23" spans="1:3" x14ac:dyDescent="0.35">
      <c r="A23" s="2" t="s">
        <v>194</v>
      </c>
      <c r="B23" s="2" t="s">
        <v>90</v>
      </c>
      <c r="C23" s="2">
        <v>98</v>
      </c>
    </row>
    <row r="24" spans="1:3" x14ac:dyDescent="0.35">
      <c r="A24" s="2" t="s">
        <v>194</v>
      </c>
      <c r="B24" s="2" t="s">
        <v>141</v>
      </c>
      <c r="C24" s="2">
        <v>98</v>
      </c>
    </row>
    <row r="25" spans="1:3" x14ac:dyDescent="0.35">
      <c r="A25" s="2" t="s">
        <v>194</v>
      </c>
      <c r="B25" s="2" t="s">
        <v>138</v>
      </c>
      <c r="C25" s="2">
        <v>98</v>
      </c>
    </row>
    <row r="26" spans="1:3" x14ac:dyDescent="0.35">
      <c r="A26" s="2" t="s">
        <v>194</v>
      </c>
      <c r="B26" s="2" t="s">
        <v>152</v>
      </c>
      <c r="C26" s="2">
        <v>98</v>
      </c>
    </row>
    <row r="27" spans="1:3" x14ac:dyDescent="0.35">
      <c r="A27" s="2" t="s">
        <v>194</v>
      </c>
      <c r="B27" s="2" t="s">
        <v>94</v>
      </c>
      <c r="C27" s="2">
        <v>98</v>
      </c>
    </row>
    <row r="28" spans="1:3" x14ac:dyDescent="0.35">
      <c r="A28" s="2" t="s">
        <v>194</v>
      </c>
      <c r="B28" s="2" t="s">
        <v>171</v>
      </c>
      <c r="C28" s="2">
        <v>98</v>
      </c>
    </row>
    <row r="29" spans="1:3" x14ac:dyDescent="0.35">
      <c r="A29" s="2" t="s">
        <v>194</v>
      </c>
      <c r="B29" s="2" t="s">
        <v>7</v>
      </c>
      <c r="C29" s="2">
        <v>99</v>
      </c>
    </row>
    <row r="30" spans="1:3" x14ac:dyDescent="0.35">
      <c r="A30" s="2" t="s">
        <v>194</v>
      </c>
      <c r="B30" s="2" t="s">
        <v>16</v>
      </c>
      <c r="C30" s="2">
        <v>99</v>
      </c>
    </row>
    <row r="31" spans="1:3" x14ac:dyDescent="0.35">
      <c r="A31" s="2" t="s">
        <v>194</v>
      </c>
      <c r="B31" s="2" t="s">
        <v>26</v>
      </c>
      <c r="C31" s="2">
        <v>99</v>
      </c>
    </row>
    <row r="32" spans="1:3" x14ac:dyDescent="0.35">
      <c r="A32" s="2" t="s">
        <v>194</v>
      </c>
      <c r="B32" s="2" t="s">
        <v>33</v>
      </c>
      <c r="C32" s="2">
        <v>99</v>
      </c>
    </row>
    <row r="33" spans="1:3" x14ac:dyDescent="0.35">
      <c r="A33" s="2" t="s">
        <v>194</v>
      </c>
      <c r="B33" s="2" t="s">
        <v>63</v>
      </c>
      <c r="C33" s="2">
        <v>99</v>
      </c>
    </row>
    <row r="34" spans="1:3" x14ac:dyDescent="0.35">
      <c r="A34" s="2" t="s">
        <v>194</v>
      </c>
      <c r="B34" s="2" t="s">
        <v>87</v>
      </c>
      <c r="C34" s="2">
        <v>99</v>
      </c>
    </row>
    <row r="35" spans="1:3" x14ac:dyDescent="0.35">
      <c r="A35" s="2" t="s">
        <v>194</v>
      </c>
      <c r="B35" s="2" t="s">
        <v>88</v>
      </c>
      <c r="C35" s="2">
        <v>99</v>
      </c>
    </row>
    <row r="36" spans="1:3" x14ac:dyDescent="0.35">
      <c r="A36" s="2" t="s">
        <v>194</v>
      </c>
      <c r="B36" s="2" t="s">
        <v>123</v>
      </c>
      <c r="C36" s="2">
        <v>99</v>
      </c>
    </row>
    <row r="37" spans="1:3" x14ac:dyDescent="0.35">
      <c r="A37" s="2" t="s">
        <v>194</v>
      </c>
      <c r="B37" s="2" t="s">
        <v>110</v>
      </c>
      <c r="C37" s="2">
        <v>99</v>
      </c>
    </row>
    <row r="38" spans="1:3" x14ac:dyDescent="0.35">
      <c r="A38" s="2" t="s">
        <v>194</v>
      </c>
      <c r="B38" s="2" t="s">
        <v>118</v>
      </c>
      <c r="C38" s="2">
        <v>99</v>
      </c>
    </row>
    <row r="39" spans="1:3" x14ac:dyDescent="0.35">
      <c r="A39" s="2" t="s">
        <v>194</v>
      </c>
      <c r="B39" s="2" t="s">
        <v>101</v>
      </c>
      <c r="C39" s="2">
        <v>99</v>
      </c>
    </row>
    <row r="40" spans="1:3" x14ac:dyDescent="0.35">
      <c r="A40" s="2" t="s">
        <v>194</v>
      </c>
      <c r="B40" s="2" t="s">
        <v>170</v>
      </c>
      <c r="C40" s="2">
        <v>99</v>
      </c>
    </row>
    <row r="41" spans="1:3" x14ac:dyDescent="0.35">
      <c r="A41" s="2" t="s">
        <v>194</v>
      </c>
      <c r="B41" s="2" t="s">
        <v>172</v>
      </c>
      <c r="C41" s="2">
        <v>99</v>
      </c>
    </row>
    <row r="42" spans="1:3" x14ac:dyDescent="0.35">
      <c r="A42" s="2" t="s">
        <v>194</v>
      </c>
      <c r="B42" s="2" t="s">
        <v>184</v>
      </c>
      <c r="C42" s="2">
        <v>99</v>
      </c>
    </row>
    <row r="43" spans="1:3" x14ac:dyDescent="0.35">
      <c r="A43" s="2" t="s">
        <v>199</v>
      </c>
      <c r="B43" s="2" t="s">
        <v>58</v>
      </c>
      <c r="C43" s="2">
        <v>99</v>
      </c>
    </row>
    <row r="44" spans="1:3" x14ac:dyDescent="0.35">
      <c r="A44" s="2" t="s">
        <v>199</v>
      </c>
      <c r="B44" s="2" t="s">
        <v>92</v>
      </c>
      <c r="C44" s="2">
        <v>99</v>
      </c>
    </row>
    <row r="45" spans="1:3" x14ac:dyDescent="0.35">
      <c r="A45" s="2" t="s">
        <v>199</v>
      </c>
      <c r="B45" s="2" t="s">
        <v>131</v>
      </c>
      <c r="C45" s="2">
        <v>99</v>
      </c>
    </row>
    <row r="46" spans="1:3" x14ac:dyDescent="0.35">
      <c r="A46" s="2" t="s">
        <v>199</v>
      </c>
      <c r="B46" s="2" t="s">
        <v>174</v>
      </c>
      <c r="C46" s="2">
        <v>99</v>
      </c>
    </row>
    <row r="47" spans="1:3" x14ac:dyDescent="0.35">
      <c r="A47" s="2" t="s">
        <v>199</v>
      </c>
      <c r="B47" s="2" t="s">
        <v>178</v>
      </c>
      <c r="C47" s="2">
        <v>99</v>
      </c>
    </row>
  </sheetData>
  <sortState xmlns:xlrd2="http://schemas.microsoft.com/office/spreadsheetml/2017/richdata2" ref="A2:C47">
    <sortCondition ref="C2:C4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5"/>
  <sheetViews>
    <sheetView workbookViewId="0">
      <selection activeCell="G12" sqref="G12"/>
    </sheetView>
  </sheetViews>
  <sheetFormatPr defaultRowHeight="14.5" x14ac:dyDescent="0.35"/>
  <cols>
    <col min="2" max="2" width="20.90625" customWidth="1"/>
    <col min="3" max="3" width="19.453125" customWidth="1"/>
    <col min="5" max="5" width="26.453125" customWidth="1"/>
  </cols>
  <sheetData>
    <row r="1" spans="1:7" ht="31" customHeight="1" x14ac:dyDescent="0.35">
      <c r="A1" s="1" t="s">
        <v>202</v>
      </c>
      <c r="B1" s="1" t="s">
        <v>0</v>
      </c>
      <c r="C1" s="1" t="s">
        <v>203</v>
      </c>
      <c r="E1" s="7" t="s">
        <v>218</v>
      </c>
    </row>
    <row r="2" spans="1:7" x14ac:dyDescent="0.35">
      <c r="A2" s="2" t="s">
        <v>196</v>
      </c>
      <c r="B2" s="2" t="s">
        <v>117</v>
      </c>
      <c r="C2" s="2">
        <v>85</v>
      </c>
      <c r="E2" s="8" t="s">
        <v>205</v>
      </c>
      <c r="F2">
        <f>AVERAGE(C2:C45)</f>
        <v>96.227272727272734</v>
      </c>
    </row>
    <row r="3" spans="1:7" x14ac:dyDescent="0.35">
      <c r="A3" s="2" t="s">
        <v>196</v>
      </c>
      <c r="B3" s="2" t="s">
        <v>156</v>
      </c>
      <c r="C3" s="2">
        <v>88</v>
      </c>
      <c r="E3" s="8" t="s">
        <v>206</v>
      </c>
      <c r="F3">
        <f>_xlfn.STDEV.S(Europe!C2:C45)</f>
        <v>2.9243455746831857</v>
      </c>
    </row>
    <row r="4" spans="1:7" x14ac:dyDescent="0.35">
      <c r="A4" s="2" t="s">
        <v>196</v>
      </c>
      <c r="B4" s="2" t="s">
        <v>55</v>
      </c>
      <c r="C4" s="2">
        <v>92</v>
      </c>
      <c r="E4" s="8" t="s">
        <v>207</v>
      </c>
      <c r="F4">
        <v>85</v>
      </c>
    </row>
    <row r="5" spans="1:7" x14ac:dyDescent="0.35">
      <c r="A5" s="2" t="s">
        <v>196</v>
      </c>
      <c r="B5" s="2" t="s">
        <v>62</v>
      </c>
      <c r="C5" s="2">
        <v>93</v>
      </c>
      <c r="E5" s="8" t="s">
        <v>208</v>
      </c>
      <c r="F5">
        <f>_xlfn.QUARTILE.EXC(C2:C45,1)</f>
        <v>95</v>
      </c>
    </row>
    <row r="6" spans="1:7" x14ac:dyDescent="0.35">
      <c r="A6" s="2" t="s">
        <v>196</v>
      </c>
      <c r="B6" s="2" t="s">
        <v>181</v>
      </c>
      <c r="C6" s="2">
        <v>93</v>
      </c>
      <c r="E6" s="8" t="s">
        <v>209</v>
      </c>
      <c r="F6">
        <f>_xlfn.QUARTILE.EXC(C2:C45,2)</f>
        <v>97</v>
      </c>
    </row>
    <row r="7" spans="1:7" x14ac:dyDescent="0.35">
      <c r="A7" s="2" t="s">
        <v>196</v>
      </c>
      <c r="B7" s="2" t="s">
        <v>10</v>
      </c>
      <c r="C7" s="2">
        <v>94</v>
      </c>
      <c r="E7" s="8" t="s">
        <v>210</v>
      </c>
      <c r="F7">
        <f>_xlfn.QUARTILE.EXC(C2:C45,3)</f>
        <v>98</v>
      </c>
    </row>
    <row r="8" spans="1:7" x14ac:dyDescent="0.35">
      <c r="A8" s="2" t="s">
        <v>196</v>
      </c>
      <c r="B8" s="2" t="s">
        <v>79</v>
      </c>
      <c r="C8" s="2">
        <v>94</v>
      </c>
      <c r="E8" s="8" t="s">
        <v>211</v>
      </c>
      <c r="F8">
        <v>99</v>
      </c>
    </row>
    <row r="9" spans="1:7" x14ac:dyDescent="0.35">
      <c r="A9" s="2" t="s">
        <v>196</v>
      </c>
      <c r="B9" s="2" t="s">
        <v>82</v>
      </c>
      <c r="C9" s="2">
        <v>94</v>
      </c>
      <c r="E9" s="8" t="s">
        <v>212</v>
      </c>
      <c r="F9">
        <v>14</v>
      </c>
    </row>
    <row r="10" spans="1:7" x14ac:dyDescent="0.35">
      <c r="A10" s="2" t="s">
        <v>196</v>
      </c>
      <c r="B10" s="2" t="s">
        <v>113</v>
      </c>
      <c r="C10" s="2">
        <v>94</v>
      </c>
      <c r="E10" s="8" t="s">
        <v>213</v>
      </c>
      <c r="F10">
        <v>3</v>
      </c>
    </row>
    <row r="11" spans="1:7" x14ac:dyDescent="0.35">
      <c r="A11" s="2" t="s">
        <v>196</v>
      </c>
      <c r="B11" s="2" t="s">
        <v>128</v>
      </c>
      <c r="C11" s="2">
        <v>94</v>
      </c>
      <c r="E11" s="8" t="s">
        <v>214</v>
      </c>
      <c r="F11">
        <v>90.5</v>
      </c>
      <c r="G11" t="s">
        <v>225</v>
      </c>
    </row>
    <row r="12" spans="1:7" x14ac:dyDescent="0.35">
      <c r="A12" s="2" t="s">
        <v>196</v>
      </c>
      <c r="B12" s="2" t="s">
        <v>20</v>
      </c>
      <c r="C12" s="2">
        <v>95</v>
      </c>
      <c r="E12" s="8" t="s">
        <v>215</v>
      </c>
      <c r="F12">
        <v>102.5</v>
      </c>
      <c r="G12" t="s">
        <v>226</v>
      </c>
    </row>
    <row r="13" spans="1:7" x14ac:dyDescent="0.35">
      <c r="A13" s="2" t="s">
        <v>196</v>
      </c>
      <c r="B13" s="2" t="s">
        <v>140</v>
      </c>
      <c r="C13" s="2">
        <v>95</v>
      </c>
    </row>
    <row r="14" spans="1:7" x14ac:dyDescent="0.35">
      <c r="A14" s="2" t="s">
        <v>196</v>
      </c>
      <c r="B14" s="2" t="s">
        <v>163</v>
      </c>
      <c r="C14" s="2">
        <v>95</v>
      </c>
    </row>
    <row r="15" spans="1:7" x14ac:dyDescent="0.35">
      <c r="A15" s="2" t="s">
        <v>196</v>
      </c>
      <c r="B15" s="2" t="s">
        <v>17</v>
      </c>
      <c r="C15" s="2">
        <v>96</v>
      </c>
    </row>
    <row r="16" spans="1:7" x14ac:dyDescent="0.35">
      <c r="A16" s="2" t="s">
        <v>196</v>
      </c>
      <c r="B16" s="2" t="s">
        <v>31</v>
      </c>
      <c r="C16" s="2">
        <v>96</v>
      </c>
    </row>
    <row r="17" spans="1:3" x14ac:dyDescent="0.35">
      <c r="A17" s="2" t="s">
        <v>196</v>
      </c>
      <c r="B17" s="2" t="s">
        <v>43</v>
      </c>
      <c r="C17" s="2">
        <v>96</v>
      </c>
    </row>
    <row r="18" spans="1:3" x14ac:dyDescent="0.35">
      <c r="A18" s="2" t="s">
        <v>196</v>
      </c>
      <c r="B18" s="2" t="s">
        <v>57</v>
      </c>
      <c r="C18" s="2">
        <v>96</v>
      </c>
    </row>
    <row r="19" spans="1:3" x14ac:dyDescent="0.35">
      <c r="A19" s="2" t="s">
        <v>196</v>
      </c>
      <c r="B19" s="2" t="s">
        <v>59</v>
      </c>
      <c r="C19" s="2">
        <v>96</v>
      </c>
    </row>
    <row r="20" spans="1:3" x14ac:dyDescent="0.35">
      <c r="A20" s="2" t="s">
        <v>196</v>
      </c>
      <c r="B20" s="2" t="s">
        <v>84</v>
      </c>
      <c r="C20" s="2">
        <v>96</v>
      </c>
    </row>
    <row r="21" spans="1:3" x14ac:dyDescent="0.35">
      <c r="A21" s="2" t="s">
        <v>196</v>
      </c>
      <c r="B21" s="2" t="s">
        <v>146</v>
      </c>
      <c r="C21" s="2">
        <v>96</v>
      </c>
    </row>
    <row r="22" spans="1:3" x14ac:dyDescent="0.35">
      <c r="A22" s="2" t="s">
        <v>196</v>
      </c>
      <c r="B22" s="2" t="s">
        <v>44</v>
      </c>
      <c r="C22" s="2">
        <v>97</v>
      </c>
    </row>
    <row r="23" spans="1:3" x14ac:dyDescent="0.35">
      <c r="A23" s="2" t="s">
        <v>196</v>
      </c>
      <c r="B23" s="2" t="s">
        <v>45</v>
      </c>
      <c r="C23" s="2">
        <v>97</v>
      </c>
    </row>
    <row r="24" spans="1:3" x14ac:dyDescent="0.35">
      <c r="A24" s="2" t="s">
        <v>196</v>
      </c>
      <c r="B24" s="2" t="s">
        <v>48</v>
      </c>
      <c r="C24" s="2">
        <v>97</v>
      </c>
    </row>
    <row r="25" spans="1:3" x14ac:dyDescent="0.35">
      <c r="A25" s="2" t="s">
        <v>196</v>
      </c>
      <c r="B25" s="2" t="s">
        <v>103</v>
      </c>
      <c r="C25" s="2">
        <v>97</v>
      </c>
    </row>
    <row r="26" spans="1:3" x14ac:dyDescent="0.35">
      <c r="A26" s="2" t="s">
        <v>196</v>
      </c>
      <c r="B26" s="2" t="s">
        <v>108</v>
      </c>
      <c r="C26" s="2">
        <v>97</v>
      </c>
    </row>
    <row r="27" spans="1:3" x14ac:dyDescent="0.35">
      <c r="A27" s="2" t="s">
        <v>196</v>
      </c>
      <c r="B27" s="2" t="s">
        <v>129</v>
      </c>
      <c r="C27" s="2">
        <v>97</v>
      </c>
    </row>
    <row r="28" spans="1:3" x14ac:dyDescent="0.35">
      <c r="A28" s="2" t="s">
        <v>196</v>
      </c>
      <c r="B28" s="2" t="s">
        <v>13</v>
      </c>
      <c r="C28" s="2">
        <v>98</v>
      </c>
    </row>
    <row r="29" spans="1:3" x14ac:dyDescent="0.35">
      <c r="A29" s="2" t="s">
        <v>196</v>
      </c>
      <c r="B29" s="2" t="s">
        <v>21</v>
      </c>
      <c r="C29" s="2">
        <v>98</v>
      </c>
    </row>
    <row r="30" spans="1:3" x14ac:dyDescent="0.35">
      <c r="A30" s="2" t="s">
        <v>196</v>
      </c>
      <c r="B30" s="2" t="s">
        <v>54</v>
      </c>
      <c r="C30" s="2">
        <v>98</v>
      </c>
    </row>
    <row r="31" spans="1:3" x14ac:dyDescent="0.35">
      <c r="A31" s="2" t="s">
        <v>196</v>
      </c>
      <c r="B31" s="2" t="s">
        <v>74</v>
      </c>
      <c r="C31" s="2">
        <v>98</v>
      </c>
    </row>
    <row r="32" spans="1:3" x14ac:dyDescent="0.35">
      <c r="A32" s="2" t="s">
        <v>196</v>
      </c>
      <c r="B32" s="2" t="s">
        <v>115</v>
      </c>
      <c r="C32" s="2">
        <v>98</v>
      </c>
    </row>
    <row r="33" spans="1:3" x14ac:dyDescent="0.35">
      <c r="A33" s="2" t="s">
        <v>196</v>
      </c>
      <c r="B33" s="2" t="s">
        <v>147</v>
      </c>
      <c r="C33" s="2">
        <v>98</v>
      </c>
    </row>
    <row r="34" spans="1:3" x14ac:dyDescent="0.35">
      <c r="A34" s="2" t="s">
        <v>196</v>
      </c>
      <c r="B34" s="2" t="s">
        <v>162</v>
      </c>
      <c r="C34" s="2">
        <v>98</v>
      </c>
    </row>
    <row r="35" spans="1:3" x14ac:dyDescent="0.35">
      <c r="A35" s="2" t="s">
        <v>196</v>
      </c>
      <c r="B35" s="2" t="s">
        <v>164</v>
      </c>
      <c r="C35" s="2">
        <v>98</v>
      </c>
    </row>
    <row r="36" spans="1:3" x14ac:dyDescent="0.35">
      <c r="A36" s="2" t="s">
        <v>196</v>
      </c>
      <c r="B36" s="2" t="s">
        <v>3</v>
      </c>
      <c r="C36" s="2">
        <v>99</v>
      </c>
    </row>
    <row r="37" spans="1:3" x14ac:dyDescent="0.35">
      <c r="A37" s="2" t="s">
        <v>196</v>
      </c>
      <c r="B37" s="2" t="s">
        <v>4</v>
      </c>
      <c r="C37" s="2">
        <v>99</v>
      </c>
    </row>
    <row r="38" spans="1:3" x14ac:dyDescent="0.35">
      <c r="A38" s="2" t="s">
        <v>196</v>
      </c>
      <c r="B38" s="2" t="s">
        <v>69</v>
      </c>
      <c r="C38" s="2">
        <v>99</v>
      </c>
    </row>
    <row r="39" spans="1:3" x14ac:dyDescent="0.35">
      <c r="A39" s="2" t="s">
        <v>196</v>
      </c>
      <c r="B39" s="2" t="s">
        <v>76</v>
      </c>
      <c r="C39" s="2">
        <v>99</v>
      </c>
    </row>
    <row r="40" spans="1:3" x14ac:dyDescent="0.35">
      <c r="A40" s="2" t="s">
        <v>196</v>
      </c>
      <c r="B40" s="2" t="s">
        <v>104</v>
      </c>
      <c r="C40" s="2">
        <v>99</v>
      </c>
    </row>
    <row r="41" spans="1:3" x14ac:dyDescent="0.35">
      <c r="A41" s="2" t="s">
        <v>196</v>
      </c>
      <c r="B41" s="2" t="s">
        <v>105</v>
      </c>
      <c r="C41" s="2">
        <v>99</v>
      </c>
    </row>
    <row r="42" spans="1:3" x14ac:dyDescent="0.35">
      <c r="A42" s="2" t="s">
        <v>196</v>
      </c>
      <c r="B42" s="2" t="s">
        <v>107</v>
      </c>
      <c r="C42" s="2">
        <v>99</v>
      </c>
    </row>
    <row r="43" spans="1:3" x14ac:dyDescent="0.35">
      <c r="A43" s="2" t="s">
        <v>196</v>
      </c>
      <c r="B43" s="2" t="s">
        <v>142</v>
      </c>
      <c r="C43" s="2">
        <v>99</v>
      </c>
    </row>
    <row r="44" spans="1:3" x14ac:dyDescent="0.35">
      <c r="A44" s="2" t="s">
        <v>196</v>
      </c>
      <c r="B44" s="2" t="s">
        <v>158</v>
      </c>
      <c r="C44" s="2">
        <v>99</v>
      </c>
    </row>
    <row r="45" spans="1:3" x14ac:dyDescent="0.35">
      <c r="A45" s="2" t="s">
        <v>196</v>
      </c>
      <c r="B45" s="2" t="s">
        <v>177</v>
      </c>
      <c r="C45" s="2">
        <v>99</v>
      </c>
    </row>
  </sheetData>
  <sortState xmlns:xlrd2="http://schemas.microsoft.com/office/spreadsheetml/2017/richdata2" ref="B2:C45">
    <sortCondition ref="C2:C45"/>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5"/>
  <sheetViews>
    <sheetView workbookViewId="0">
      <selection activeCell="G11" sqref="G11"/>
    </sheetView>
  </sheetViews>
  <sheetFormatPr defaultRowHeight="14.5" x14ac:dyDescent="0.35"/>
  <cols>
    <col min="1" max="1" width="13.6328125" customWidth="1"/>
    <col min="2" max="2" width="19.26953125" customWidth="1"/>
    <col min="3" max="3" width="17.6328125" customWidth="1"/>
    <col min="5" max="5" width="24" customWidth="1"/>
  </cols>
  <sheetData>
    <row r="1" spans="1:7" ht="34.5" customHeight="1" x14ac:dyDescent="0.35">
      <c r="A1" s="1" t="s">
        <v>202</v>
      </c>
      <c r="B1" s="1" t="s">
        <v>0</v>
      </c>
      <c r="C1" s="1" t="s">
        <v>203</v>
      </c>
      <c r="E1" s="7" t="s">
        <v>219</v>
      </c>
    </row>
    <row r="2" spans="1:7" x14ac:dyDescent="0.35">
      <c r="A2" s="2" t="s">
        <v>197</v>
      </c>
      <c r="B2" s="2" t="s">
        <v>5</v>
      </c>
      <c r="C2" s="2">
        <v>99</v>
      </c>
      <c r="E2" s="8" t="s">
        <v>205</v>
      </c>
      <c r="F2">
        <f>AVERAGE(C2:C15)</f>
        <v>94.428571428571431</v>
      </c>
    </row>
    <row r="3" spans="1:7" x14ac:dyDescent="0.35">
      <c r="A3" s="2" t="s">
        <v>197</v>
      </c>
      <c r="B3" s="2" t="s">
        <v>18</v>
      </c>
      <c r="C3" s="2">
        <v>99</v>
      </c>
      <c r="E3" s="8" t="s">
        <v>206</v>
      </c>
      <c r="F3">
        <f>_xlfn.STDEV.S(C2:C15)</f>
        <v>8.0643020177177771</v>
      </c>
    </row>
    <row r="4" spans="1:7" x14ac:dyDescent="0.35">
      <c r="A4" s="2" t="s">
        <v>197</v>
      </c>
      <c r="B4" s="2" t="s">
        <v>80</v>
      </c>
      <c r="C4" s="2">
        <v>99</v>
      </c>
      <c r="E4" s="8" t="s">
        <v>207</v>
      </c>
      <c r="F4">
        <v>73</v>
      </c>
    </row>
    <row r="5" spans="1:7" x14ac:dyDescent="0.35">
      <c r="A5" s="2" t="s">
        <v>197</v>
      </c>
      <c r="B5" s="2" t="s">
        <v>81</v>
      </c>
      <c r="C5" s="2">
        <v>98</v>
      </c>
      <c r="E5" s="8" t="s">
        <v>208</v>
      </c>
      <c r="F5">
        <f>_xlfn.QUARTILE.EXC(C2:C15,1)</f>
        <v>91</v>
      </c>
    </row>
    <row r="6" spans="1:7" x14ac:dyDescent="0.35">
      <c r="A6" s="2" t="s">
        <v>197</v>
      </c>
      <c r="B6" s="2" t="s">
        <v>83</v>
      </c>
      <c r="C6" s="2">
        <v>99</v>
      </c>
      <c r="E6" s="8" t="s">
        <v>209</v>
      </c>
      <c r="F6">
        <f>_xlfn.QUARTILE.EXC(C2:C15,2)</f>
        <v>99</v>
      </c>
    </row>
    <row r="7" spans="1:7" x14ac:dyDescent="0.35">
      <c r="A7" s="2" t="s">
        <v>197</v>
      </c>
      <c r="B7" s="2" t="s">
        <v>86</v>
      </c>
      <c r="C7" s="2">
        <v>93</v>
      </c>
      <c r="E7" s="8" t="s">
        <v>210</v>
      </c>
      <c r="F7">
        <f>_xlfn.QUARTILE.EXC(C2:C15,3)</f>
        <v>99</v>
      </c>
    </row>
    <row r="8" spans="1:7" x14ac:dyDescent="0.35">
      <c r="A8" s="2" t="s">
        <v>197</v>
      </c>
      <c r="B8" s="2" t="s">
        <v>95</v>
      </c>
      <c r="C8" s="2">
        <v>99</v>
      </c>
      <c r="E8" s="8" t="s">
        <v>211</v>
      </c>
      <c r="F8">
        <f>99</f>
        <v>99</v>
      </c>
    </row>
    <row r="9" spans="1:7" x14ac:dyDescent="0.35">
      <c r="A9" s="2" t="s">
        <v>197</v>
      </c>
      <c r="B9" s="2" t="s">
        <v>97</v>
      </c>
      <c r="C9" s="2">
        <v>85</v>
      </c>
      <c r="E9" s="8" t="s">
        <v>212</v>
      </c>
      <c r="F9">
        <f>26</f>
        <v>26</v>
      </c>
    </row>
    <row r="10" spans="1:7" x14ac:dyDescent="0.35">
      <c r="A10" s="2" t="s">
        <v>197</v>
      </c>
      <c r="B10" s="2" t="s">
        <v>133</v>
      </c>
      <c r="C10" s="2">
        <v>99</v>
      </c>
      <c r="E10" s="8" t="s">
        <v>213</v>
      </c>
      <c r="F10">
        <v>8</v>
      </c>
    </row>
    <row r="11" spans="1:7" x14ac:dyDescent="0.35">
      <c r="A11" s="2" t="s">
        <v>197</v>
      </c>
      <c r="B11" s="2" t="s">
        <v>144</v>
      </c>
      <c r="C11" s="2">
        <v>99</v>
      </c>
      <c r="E11" s="8" t="s">
        <v>214</v>
      </c>
      <c r="F11">
        <f>F5-1.5*F10</f>
        <v>79</v>
      </c>
      <c r="G11" t="s">
        <v>227</v>
      </c>
    </row>
    <row r="12" spans="1:7" x14ac:dyDescent="0.35">
      <c r="A12" s="2" t="s">
        <v>197</v>
      </c>
      <c r="B12" s="2" t="s">
        <v>145</v>
      </c>
      <c r="C12" s="2">
        <v>99</v>
      </c>
      <c r="E12" s="8" t="s">
        <v>215</v>
      </c>
      <c r="F12">
        <f>F7+1.5*F10</f>
        <v>111</v>
      </c>
      <c r="G12" t="s">
        <v>226</v>
      </c>
    </row>
    <row r="13" spans="1:7" x14ac:dyDescent="0.35">
      <c r="A13" s="2" t="s">
        <v>197</v>
      </c>
      <c r="B13" s="2" t="s">
        <v>149</v>
      </c>
      <c r="C13" s="2">
        <v>97</v>
      </c>
    </row>
    <row r="14" spans="1:7" x14ac:dyDescent="0.35">
      <c r="A14" s="2" t="s">
        <v>197</v>
      </c>
      <c r="B14" s="2" t="s">
        <v>167</v>
      </c>
      <c r="C14" s="2">
        <v>84</v>
      </c>
    </row>
    <row r="15" spans="1:7" x14ac:dyDescent="0.35">
      <c r="A15" s="2" t="s">
        <v>197</v>
      </c>
      <c r="B15" s="2" t="s">
        <v>190</v>
      </c>
      <c r="C15" s="2">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All Data with Regions</vt:lpstr>
      <vt:lpstr>Africa</vt:lpstr>
      <vt:lpstr>Americas</vt:lpstr>
      <vt:lpstr>AsiaOceania</vt:lpstr>
      <vt:lpstr>Europe</vt:lpstr>
      <vt:lpstr>Middle East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Green, Lisa</dc:creator>
  <cp:lastModifiedBy>Green, Lisa</cp:lastModifiedBy>
  <dcterms:created xsi:type="dcterms:W3CDTF">2022-10-04T06:02:02Z</dcterms:created>
  <dcterms:modified xsi:type="dcterms:W3CDTF">2022-11-04T03:27:26Z</dcterms:modified>
</cp:coreProperties>
</file>